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FEBRERO\"/>
    </mc:Choice>
  </mc:AlternateContent>
  <bookViews>
    <workbookView xWindow="0" yWindow="0" windowWidth="17685" windowHeight="9600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J21" i="1"/>
  <c r="K21" i="1"/>
  <c r="L21" i="1"/>
  <c r="C21" i="1"/>
  <c r="D18" i="1"/>
  <c r="E18" i="1"/>
  <c r="F18" i="1"/>
  <c r="G18" i="1"/>
  <c r="H18" i="1"/>
  <c r="I18" i="1"/>
  <c r="J18" i="1"/>
  <c r="K18" i="1"/>
  <c r="L18" i="1"/>
  <c r="C18" i="1"/>
  <c r="D17" i="1"/>
  <c r="E17" i="1"/>
  <c r="F17" i="1"/>
  <c r="G17" i="1"/>
  <c r="H17" i="1"/>
  <c r="I17" i="1"/>
  <c r="J17" i="1"/>
  <c r="K17" i="1"/>
  <c r="L17" i="1"/>
  <c r="C17" i="1"/>
  <c r="D13" i="1"/>
  <c r="E13" i="1"/>
  <c r="F13" i="1"/>
  <c r="G13" i="1"/>
  <c r="H13" i="1"/>
  <c r="I13" i="1"/>
  <c r="J13" i="1"/>
  <c r="K13" i="1"/>
  <c r="L13" i="1"/>
  <c r="C13" i="1"/>
  <c r="D10" i="1"/>
  <c r="E10" i="1"/>
  <c r="F10" i="1"/>
  <c r="G10" i="1"/>
  <c r="H10" i="1"/>
  <c r="I10" i="1"/>
  <c r="J10" i="1"/>
  <c r="K10" i="1"/>
  <c r="L10" i="1"/>
  <c r="C10" i="1"/>
  <c r="D8" i="1"/>
  <c r="E8" i="1"/>
  <c r="F8" i="1"/>
  <c r="G8" i="1"/>
  <c r="H8" i="1"/>
  <c r="I8" i="1"/>
  <c r="J8" i="1"/>
  <c r="K8" i="1"/>
  <c r="L8" i="1"/>
  <c r="C8" i="1"/>
  <c r="G20" i="1"/>
  <c r="G19" i="1"/>
  <c r="G16" i="1"/>
  <c r="G15" i="1"/>
  <c r="G14" i="1"/>
  <c r="G12" i="1"/>
  <c r="G11" i="1"/>
  <c r="G9" i="1"/>
  <c r="G7" i="1"/>
  <c r="G6" i="1"/>
  <c r="G5" i="1"/>
</calcChain>
</file>

<file path=xl/sharedStrings.xml><?xml version="1.0" encoding="utf-8"?>
<sst xmlns="http://schemas.openxmlformats.org/spreadsheetml/2006/main" count="83" uniqueCount="45">
  <si>
    <t>Año Fiscal:</t>
  </si>
  <si>
    <t/>
  </si>
  <si>
    <t>Vigencia:</t>
  </si>
  <si>
    <t>Actual</t>
  </si>
  <si>
    <t>Periodo:</t>
  </si>
  <si>
    <t>Febrero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</si>
  <si>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</si>
  <si>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</si>
  <si>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</si>
  <si>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</si>
  <si>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</si>
  <si>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</si>
  <si>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</si>
  <si>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</si>
  <si>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</si>
  <si>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</si>
  <si>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</si>
  <si>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</si>
  <si>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</si>
  <si>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</si>
  <si>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</si>
  <si>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</si>
  <si>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</si>
  <si>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</si>
  <si>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</si>
  <si>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</si>
  <si>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A-03-03-01-999</t>
  </si>
  <si>
    <t>OTRAS TRANSFERENCIAS - PREVIO CONCEPTO DGPPN</t>
  </si>
  <si>
    <t>A-03-04-02-012</t>
  </si>
  <si>
    <t>INCAPACIDADES Y LICENCIAS DE MATERNIDAD (NO DE PENSIONES)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</si>
  <si>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</si>
  <si>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</si>
  <si>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</si>
  <si>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</si>
  <si>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</si>
  <si>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</si>
  <si>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</si>
  <si>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</si>
  <si>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</si>
  <si>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</si>
  <si>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</si>
  <si>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</si>
  <si>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TOTAL FUNCIONAMIENTO</t>
  </si>
  <si>
    <t>TOTAL 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</si>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</sst>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3" fillId="4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0" fontId="1" fillId="4" borderId="0" xfId="0" applyFont="1" applyFill="1" applyBorder="1"/>
    <xf numFmtId="0" fontId="1" fillId="3" borderId="0" xfId="0" applyFont="1" applyFill="1" applyBorder="1"/>
    <xf numFmtId="166" fontId="2" fillId="0" borderId="1" xfId="1" applyNumberFormat="1" applyFont="1" applyFill="1" applyBorder="1" applyAlignment="1">
      <alignment horizontal="center" vertical="center" wrapText="1" readingOrder="1"/>
    </xf>
    <xf numFmtId="166" fontId="2" fillId="0" borderId="0" xfId="1" applyNumberFormat="1" applyFont="1" applyFill="1" applyBorder="1" applyAlignment="1">
      <alignment horizontal="center" vertical="center" wrapText="1" readingOrder="1"/>
    </xf>
    <xf numFmtId="166" fontId="1" fillId="0" borderId="0" xfId="1" applyNumberFormat="1" applyFont="1" applyFill="1" applyBorder="1"/>
    <xf numFmtId="166" fontId="2" fillId="0" borderId="3" xfId="1" applyNumberFormat="1" applyFont="1" applyFill="1" applyBorder="1" applyAlignment="1">
      <alignment horizontal="center" vertical="center" wrapText="1" readingOrder="1"/>
    </xf>
    <xf numFmtId="166" fontId="4" fillId="0" borderId="4" xfId="1" applyNumberFormat="1" applyFont="1" applyFill="1" applyBorder="1" applyAlignment="1">
      <alignment horizontal="right" vertical="center" wrapText="1" readingOrder="1"/>
    </xf>
    <xf numFmtId="166" fontId="2" fillId="2" borderId="2" xfId="1" applyNumberFormat="1" applyFont="1" applyFill="1" applyBorder="1" applyAlignment="1">
      <alignment horizontal="center" vertical="center" wrapText="1" readingOrder="1"/>
    </xf>
    <xf numFmtId="166" fontId="3" fillId="0" borderId="2" xfId="1" applyNumberFormat="1" applyFont="1" applyFill="1" applyBorder="1" applyAlignment="1">
      <alignment horizontal="right" vertical="center" wrapText="1" readingOrder="1"/>
    </xf>
    <xf numFmtId="166" fontId="3" fillId="3" borderId="2" xfId="1" applyNumberFormat="1" applyFont="1" applyFill="1" applyBorder="1" applyAlignment="1">
      <alignment horizontal="right" vertical="center" wrapText="1" readingOrder="1"/>
    </xf>
    <xf numFmtId="166" fontId="3" fillId="4" borderId="2" xfId="1" applyNumberFormat="1" applyFont="1" applyFill="1" applyBorder="1" applyAlignment="1">
      <alignment horizontal="righ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19050</xdr:rowOff>
    </xdr:from>
    <xdr:to>
      <xdr:col>6</xdr:col>
      <xdr:colOff>257175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19050"/>
          <a:ext cx="1666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58175" y="0"/>
          <a:ext cx="16002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>
      <selection activeCell="E15" sqref="E15"/>
    </sheetView>
  </sheetViews>
  <sheetFormatPr baseColWidth="10" defaultRowHeight="15" x14ac:dyDescent="0.25"/>
  <cols>
    <col min="1" max="1" width="21.5703125" customWidth="1"/>
    <col min="2" max="2" width="27.5703125" customWidth="1"/>
    <col min="3" max="12" width="13.7109375" style="15" customWidth="1"/>
    <col min="13" max="13" width="0" hidden="1" customWidth="1"/>
    <col min="14" max="14" width="6.42578125" customWidth="1"/>
  </cols>
  <sheetData>
    <row r="1" spans="1:12" x14ac:dyDescent="0.25">
      <c r="A1" s="2" t="s">
        <v>1</v>
      </c>
      <c r="B1" s="1" t="s">
        <v>0</v>
      </c>
      <c r="C1" s="13">
        <v>2019</v>
      </c>
      <c r="D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</row>
    <row r="2" spans="1:12" x14ac:dyDescent="0.25">
      <c r="A2" s="2" t="s">
        <v>1</v>
      </c>
      <c r="B2" s="1" t="s">
        <v>2</v>
      </c>
      <c r="C2" s="13" t="s">
        <v>3</v>
      </c>
      <c r="D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</row>
    <row r="3" spans="1:12" x14ac:dyDescent="0.25">
      <c r="A3" s="2" t="s">
        <v>1</v>
      </c>
      <c r="B3" s="1" t="s">
        <v>4</v>
      </c>
      <c r="C3" s="16" t="s">
        <v>5</v>
      </c>
      <c r="D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</row>
    <row r="4" spans="1:12" s="10" customFormat="1" ht="35.25" customHeight="1" x14ac:dyDescent="0.25">
      <c r="A4" s="5" t="s">
        <v>6</v>
      </c>
      <c r="B4" s="5" t="s">
        <v>7</v>
      </c>
      <c r="C4" s="18" t="s">
        <v>8</v>
      </c>
      <c r="D4" s="18" t="s">
        <v>9</v>
      </c>
      <c r="E4" s="18" t="s">
        <v>10</v>
      </c>
      <c r="F4" s="18" t="s">
        <v>12</v>
      </c>
      <c r="G4" s="18" t="s">
        <v>11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</row>
    <row r="5" spans="1:12" x14ac:dyDescent="0.25">
      <c r="A5" s="6" t="s">
        <v>18</v>
      </c>
      <c r="B5" s="7" t="s">
        <v>19</v>
      </c>
      <c r="C5" s="19">
        <v>183257000000</v>
      </c>
      <c r="D5" s="19">
        <v>0</v>
      </c>
      <c r="E5" s="19">
        <v>0</v>
      </c>
      <c r="F5" s="19">
        <v>0</v>
      </c>
      <c r="G5" s="19">
        <f>+C5+D5-E5-F5</f>
        <v>183257000000</v>
      </c>
      <c r="H5" s="19">
        <v>13693666637</v>
      </c>
      <c r="I5" s="19">
        <v>169563333363</v>
      </c>
      <c r="J5" s="19">
        <v>12193666637</v>
      </c>
      <c r="K5" s="19">
        <v>12193665643</v>
      </c>
      <c r="L5" s="19">
        <v>12193665643</v>
      </c>
    </row>
    <row r="6" spans="1:12" ht="22.5" x14ac:dyDescent="0.25">
      <c r="A6" s="6" t="s">
        <v>20</v>
      </c>
      <c r="B6" s="7" t="s">
        <v>21</v>
      </c>
      <c r="C6" s="19">
        <v>69440000000</v>
      </c>
      <c r="D6" s="19">
        <v>0</v>
      </c>
      <c r="E6" s="19">
        <v>0</v>
      </c>
      <c r="F6" s="19">
        <v>20143000000</v>
      </c>
      <c r="G6" s="19">
        <f t="shared" ref="G6:G21" si="0">+C6+D6-E6-F6</f>
        <v>49297000000</v>
      </c>
      <c r="H6" s="19">
        <v>4364478696</v>
      </c>
      <c r="I6" s="19">
        <v>44932521304</v>
      </c>
      <c r="J6" s="19">
        <v>4364478696</v>
      </c>
      <c r="K6" s="19">
        <v>1150010441</v>
      </c>
      <c r="L6" s="19">
        <v>180400</v>
      </c>
    </row>
    <row r="7" spans="1:12" ht="33.75" x14ac:dyDescent="0.25">
      <c r="A7" s="6" t="s">
        <v>22</v>
      </c>
      <c r="B7" s="7" t="s">
        <v>23</v>
      </c>
      <c r="C7" s="19">
        <v>2176000000</v>
      </c>
      <c r="D7" s="19">
        <v>0</v>
      </c>
      <c r="E7" s="19">
        <v>0</v>
      </c>
      <c r="F7" s="19">
        <v>0</v>
      </c>
      <c r="G7" s="19">
        <f t="shared" si="0"/>
        <v>2176000000</v>
      </c>
      <c r="H7" s="19">
        <v>129924679</v>
      </c>
      <c r="I7" s="19">
        <v>2046075321</v>
      </c>
      <c r="J7" s="19">
        <v>129924679</v>
      </c>
      <c r="K7" s="19">
        <v>129924673</v>
      </c>
      <c r="L7" s="19">
        <v>129924673</v>
      </c>
    </row>
    <row r="8" spans="1:12" s="12" customFormat="1" x14ac:dyDescent="0.25">
      <c r="A8" s="8" t="s">
        <v>38</v>
      </c>
      <c r="B8" s="8"/>
      <c r="C8" s="20">
        <f>SUM(C5:C7)</f>
        <v>254873000000</v>
      </c>
      <c r="D8" s="20">
        <f t="shared" ref="D8:L8" si="1">SUM(D5:D7)</f>
        <v>0</v>
      </c>
      <c r="E8" s="20">
        <f t="shared" si="1"/>
        <v>0</v>
      </c>
      <c r="F8" s="20">
        <f t="shared" si="1"/>
        <v>20143000000</v>
      </c>
      <c r="G8" s="20">
        <f t="shared" si="1"/>
        <v>234730000000</v>
      </c>
      <c r="H8" s="20">
        <f t="shared" si="1"/>
        <v>18188070012</v>
      </c>
      <c r="I8" s="20">
        <f t="shared" si="1"/>
        <v>216541929988</v>
      </c>
      <c r="J8" s="20">
        <f t="shared" si="1"/>
        <v>16688070012</v>
      </c>
      <c r="K8" s="20">
        <f t="shared" si="1"/>
        <v>13473600757</v>
      </c>
      <c r="L8" s="20">
        <f t="shared" si="1"/>
        <v>12323770716</v>
      </c>
    </row>
    <row r="9" spans="1:12" ht="22.5" x14ac:dyDescent="0.25">
      <c r="A9" s="6" t="s">
        <v>24</v>
      </c>
      <c r="B9" s="7" t="s">
        <v>25</v>
      </c>
      <c r="C9" s="19">
        <v>40879000000</v>
      </c>
      <c r="D9" s="19">
        <v>0</v>
      </c>
      <c r="E9" s="19">
        <v>0</v>
      </c>
      <c r="F9" s="19">
        <v>10000000000</v>
      </c>
      <c r="G9" s="19">
        <f t="shared" si="0"/>
        <v>30879000000</v>
      </c>
      <c r="H9" s="19">
        <v>17241904937</v>
      </c>
      <c r="I9" s="19">
        <v>13637095063</v>
      </c>
      <c r="J9" s="19">
        <v>11779986714</v>
      </c>
      <c r="K9" s="19">
        <v>2781895672</v>
      </c>
      <c r="L9" s="19">
        <v>2379420101</v>
      </c>
    </row>
    <row r="10" spans="1:12" s="12" customFormat="1" x14ac:dyDescent="0.25">
      <c r="A10" s="8" t="s">
        <v>39</v>
      </c>
      <c r="B10" s="8"/>
      <c r="C10" s="20">
        <f>+C9</f>
        <v>40879000000</v>
      </c>
      <c r="D10" s="20">
        <f t="shared" ref="D10:L10" si="2">+D9</f>
        <v>0</v>
      </c>
      <c r="E10" s="20">
        <f t="shared" si="2"/>
        <v>0</v>
      </c>
      <c r="F10" s="20">
        <f t="shared" si="2"/>
        <v>10000000000</v>
      </c>
      <c r="G10" s="20">
        <f t="shared" si="2"/>
        <v>30879000000</v>
      </c>
      <c r="H10" s="20">
        <f t="shared" si="2"/>
        <v>17241904937</v>
      </c>
      <c r="I10" s="20">
        <f t="shared" si="2"/>
        <v>13637095063</v>
      </c>
      <c r="J10" s="20">
        <f t="shared" si="2"/>
        <v>11779986714</v>
      </c>
      <c r="K10" s="20">
        <f t="shared" si="2"/>
        <v>2781895672</v>
      </c>
      <c r="L10" s="20">
        <f t="shared" si="2"/>
        <v>2379420101</v>
      </c>
    </row>
    <row r="11" spans="1:12" ht="22.5" x14ac:dyDescent="0.25">
      <c r="A11" s="6" t="s">
        <v>26</v>
      </c>
      <c r="B11" s="7" t="s">
        <v>27</v>
      </c>
      <c r="C11" s="19">
        <v>7357000000</v>
      </c>
      <c r="D11" s="19">
        <v>0</v>
      </c>
      <c r="E11" s="19">
        <v>0</v>
      </c>
      <c r="F11" s="19">
        <v>7357000000</v>
      </c>
      <c r="G11" s="19">
        <f t="shared" si="0"/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2" ht="22.5" x14ac:dyDescent="0.25">
      <c r="A12" s="6" t="s">
        <v>28</v>
      </c>
      <c r="B12" s="7" t="s">
        <v>29</v>
      </c>
      <c r="C12" s="19">
        <v>15000000</v>
      </c>
      <c r="D12" s="19">
        <v>0</v>
      </c>
      <c r="E12" s="19">
        <v>0</v>
      </c>
      <c r="F12" s="19">
        <v>0</v>
      </c>
      <c r="G12" s="19">
        <f t="shared" si="0"/>
        <v>15000000</v>
      </c>
      <c r="H12" s="19">
        <v>4012336</v>
      </c>
      <c r="I12" s="19">
        <v>10987664</v>
      </c>
      <c r="J12" s="19">
        <v>4012336</v>
      </c>
      <c r="K12" s="19">
        <v>4012336</v>
      </c>
      <c r="L12" s="19">
        <v>4012336</v>
      </c>
    </row>
    <row r="13" spans="1:12" s="12" customFormat="1" x14ac:dyDescent="0.25">
      <c r="A13" s="8" t="s">
        <v>40</v>
      </c>
      <c r="B13" s="8"/>
      <c r="C13" s="20">
        <f>SUM(C11:C12)</f>
        <v>7372000000</v>
      </c>
      <c r="D13" s="20">
        <f t="shared" ref="D13:L13" si="3">SUM(D11:D12)</f>
        <v>0</v>
      </c>
      <c r="E13" s="20">
        <f t="shared" si="3"/>
        <v>0</v>
      </c>
      <c r="F13" s="20">
        <f t="shared" si="3"/>
        <v>7357000000</v>
      </c>
      <c r="G13" s="20">
        <f t="shared" si="3"/>
        <v>15000000</v>
      </c>
      <c r="H13" s="20">
        <f t="shared" si="3"/>
        <v>4012336</v>
      </c>
      <c r="I13" s="20">
        <f t="shared" si="3"/>
        <v>10987664</v>
      </c>
      <c r="J13" s="20">
        <f t="shared" si="3"/>
        <v>4012336</v>
      </c>
      <c r="K13" s="20">
        <f t="shared" si="3"/>
        <v>4012336</v>
      </c>
      <c r="L13" s="20">
        <f t="shared" si="3"/>
        <v>4012336</v>
      </c>
    </row>
    <row r="14" spans="1:12" ht="22.5" x14ac:dyDescent="0.25">
      <c r="A14" s="6" t="s">
        <v>30</v>
      </c>
      <c r="B14" s="7" t="s">
        <v>31</v>
      </c>
      <c r="C14" s="19"/>
      <c r="D14" s="19"/>
      <c r="E14" s="19"/>
      <c r="F14" s="19"/>
      <c r="G14" s="19">
        <f t="shared" si="0"/>
        <v>0</v>
      </c>
      <c r="H14" s="19"/>
      <c r="I14" s="19"/>
      <c r="J14" s="19"/>
      <c r="K14" s="19"/>
      <c r="L14" s="19"/>
    </row>
    <row r="15" spans="1:12" ht="22.5" x14ac:dyDescent="0.25">
      <c r="A15" s="6" t="s">
        <v>32</v>
      </c>
      <c r="B15" s="7" t="s">
        <v>33</v>
      </c>
      <c r="C15" s="19">
        <v>171000000</v>
      </c>
      <c r="D15" s="19">
        <v>0</v>
      </c>
      <c r="E15" s="19">
        <v>0</v>
      </c>
      <c r="F15" s="19">
        <v>0</v>
      </c>
      <c r="G15" s="19">
        <f t="shared" si="0"/>
        <v>171000000</v>
      </c>
      <c r="H15" s="19">
        <v>0</v>
      </c>
      <c r="I15" s="19">
        <v>171000000</v>
      </c>
      <c r="J15" s="19">
        <v>0</v>
      </c>
      <c r="K15" s="19">
        <v>0</v>
      </c>
      <c r="L15" s="19">
        <v>0</v>
      </c>
    </row>
    <row r="16" spans="1:12" ht="22.5" x14ac:dyDescent="0.25">
      <c r="A16" s="6" t="s">
        <v>34</v>
      </c>
      <c r="B16" s="7" t="s">
        <v>35</v>
      </c>
      <c r="C16" s="19">
        <v>442000000</v>
      </c>
      <c r="D16" s="19">
        <v>0</v>
      </c>
      <c r="E16" s="19">
        <v>0</v>
      </c>
      <c r="F16" s="19">
        <v>0</v>
      </c>
      <c r="G16" s="19">
        <f t="shared" si="0"/>
        <v>442000000</v>
      </c>
      <c r="H16" s="19">
        <v>0</v>
      </c>
      <c r="I16" s="19">
        <v>442000000</v>
      </c>
      <c r="J16" s="19">
        <v>0</v>
      </c>
      <c r="K16" s="19">
        <v>0</v>
      </c>
      <c r="L16" s="19">
        <v>0</v>
      </c>
    </row>
    <row r="17" spans="1:12" s="12" customFormat="1" ht="25.5" customHeight="1" x14ac:dyDescent="0.25">
      <c r="A17" s="8" t="s">
        <v>41</v>
      </c>
      <c r="B17" s="8"/>
      <c r="C17" s="20">
        <f>SUM(C15:C16)</f>
        <v>613000000</v>
      </c>
      <c r="D17" s="20">
        <f t="shared" ref="D17:L17" si="4">SUM(D15:D16)</f>
        <v>0</v>
      </c>
      <c r="E17" s="20">
        <f t="shared" si="4"/>
        <v>0</v>
      </c>
      <c r="F17" s="20">
        <f t="shared" si="4"/>
        <v>0</v>
      </c>
      <c r="G17" s="20">
        <f t="shared" si="4"/>
        <v>613000000</v>
      </c>
      <c r="H17" s="20">
        <f t="shared" si="4"/>
        <v>0</v>
      </c>
      <c r="I17" s="20">
        <f t="shared" si="4"/>
        <v>613000000</v>
      </c>
      <c r="J17" s="20">
        <f t="shared" si="4"/>
        <v>0</v>
      </c>
      <c r="K17" s="20">
        <f t="shared" si="4"/>
        <v>0</v>
      </c>
      <c r="L17" s="20">
        <f t="shared" si="4"/>
        <v>0</v>
      </c>
    </row>
    <row r="18" spans="1:12" s="11" customFormat="1" x14ac:dyDescent="0.25">
      <c r="A18" s="9" t="s">
        <v>42</v>
      </c>
      <c r="B18" s="9"/>
      <c r="C18" s="21">
        <f>+C17+C13+C10+C8</f>
        <v>303737000000</v>
      </c>
      <c r="D18" s="21">
        <f t="shared" ref="D18:L18" si="5">+D17+D13+D10+D8</f>
        <v>0</v>
      </c>
      <c r="E18" s="21">
        <f t="shared" si="5"/>
        <v>0</v>
      </c>
      <c r="F18" s="21">
        <f t="shared" si="5"/>
        <v>37500000000</v>
      </c>
      <c r="G18" s="21">
        <f t="shared" si="5"/>
        <v>266237000000</v>
      </c>
      <c r="H18" s="21">
        <f t="shared" si="5"/>
        <v>35433987285</v>
      </c>
      <c r="I18" s="21">
        <f t="shared" si="5"/>
        <v>230803012715</v>
      </c>
      <c r="J18" s="21">
        <f t="shared" si="5"/>
        <v>28472069062</v>
      </c>
      <c r="K18" s="21">
        <f t="shared" si="5"/>
        <v>16259508765</v>
      </c>
      <c r="L18" s="21">
        <f t="shared" si="5"/>
        <v>14707203153</v>
      </c>
    </row>
    <row r="19" spans="1:12" ht="67.5" x14ac:dyDescent="0.25">
      <c r="A19" s="6" t="s">
        <v>36</v>
      </c>
      <c r="B19" s="7" t="s">
        <v>37</v>
      </c>
      <c r="C19" s="19">
        <v>45000000000</v>
      </c>
      <c r="D19" s="19">
        <v>0</v>
      </c>
      <c r="E19" s="19">
        <v>0</v>
      </c>
      <c r="F19" s="19">
        <v>7500000000</v>
      </c>
      <c r="G19" s="19">
        <f t="shared" si="0"/>
        <v>37500000000</v>
      </c>
      <c r="H19" s="19">
        <v>37500000000</v>
      </c>
      <c r="I19" s="19">
        <v>0</v>
      </c>
      <c r="J19" s="19">
        <v>37500000000</v>
      </c>
      <c r="K19" s="19">
        <v>0</v>
      </c>
      <c r="L19" s="19">
        <v>0</v>
      </c>
    </row>
    <row r="20" spans="1:12" s="12" customFormat="1" x14ac:dyDescent="0.25">
      <c r="A20" s="8" t="s">
        <v>43</v>
      </c>
      <c r="B20" s="8"/>
      <c r="C20" s="20">
        <v>45000000000</v>
      </c>
      <c r="D20" s="20">
        <v>0</v>
      </c>
      <c r="E20" s="20">
        <v>0</v>
      </c>
      <c r="F20" s="20">
        <v>7500000000</v>
      </c>
      <c r="G20" s="20">
        <f t="shared" si="0"/>
        <v>37500000000</v>
      </c>
      <c r="H20" s="20">
        <v>37500000000</v>
      </c>
      <c r="I20" s="20">
        <v>0</v>
      </c>
      <c r="J20" s="20">
        <v>37500000000</v>
      </c>
      <c r="K20" s="20">
        <v>0</v>
      </c>
      <c r="L20" s="20">
        <v>0</v>
      </c>
    </row>
    <row r="21" spans="1:12" s="11" customFormat="1" x14ac:dyDescent="0.25">
      <c r="A21" s="9" t="s">
        <v>44</v>
      </c>
      <c r="B21" s="9"/>
      <c r="C21" s="21">
        <f>+C20+C18</f>
        <v>348737000000</v>
      </c>
      <c r="D21" s="21">
        <f t="shared" ref="D21:L21" si="6">+D20+D18</f>
        <v>0</v>
      </c>
      <c r="E21" s="21">
        <f t="shared" si="6"/>
        <v>0</v>
      </c>
      <c r="F21" s="21">
        <f t="shared" si="6"/>
        <v>45000000000</v>
      </c>
      <c r="G21" s="21">
        <f t="shared" si="6"/>
        <v>303737000000</v>
      </c>
      <c r="H21" s="21">
        <f t="shared" si="6"/>
        <v>72933987285</v>
      </c>
      <c r="I21" s="21">
        <f t="shared" si="6"/>
        <v>230803012715</v>
      </c>
      <c r="J21" s="21">
        <f t="shared" si="6"/>
        <v>65972069062</v>
      </c>
      <c r="K21" s="21">
        <f t="shared" si="6"/>
        <v>16259508765</v>
      </c>
      <c r="L21" s="21">
        <f t="shared" si="6"/>
        <v>14707203153</v>
      </c>
    </row>
    <row r="22" spans="1:12" x14ac:dyDescent="0.25">
      <c r="A22" s="4" t="s">
        <v>1</v>
      </c>
      <c r="B22" s="3" t="s">
        <v>1</v>
      </c>
      <c r="C22" s="17" t="s">
        <v>1</v>
      </c>
      <c r="D22" s="17" t="s">
        <v>1</v>
      </c>
      <c r="E22" s="17" t="s">
        <v>1</v>
      </c>
      <c r="F22" s="17" t="s">
        <v>1</v>
      </c>
      <c r="G22" s="17" t="s">
        <v>1</v>
      </c>
      <c r="H22" s="17" t="s">
        <v>1</v>
      </c>
      <c r="I22" s="17" t="s">
        <v>1</v>
      </c>
      <c r="J22" s="17" t="s">
        <v>1</v>
      </c>
      <c r="K22" s="17" t="s">
        <v>1</v>
      </c>
      <c r="L22" s="17" t="s">
        <v>1</v>
      </c>
    </row>
    <row r="23" spans="1:12" ht="0" hidden="1" customHeight="1" x14ac:dyDescent="0.25"/>
    <row r="24" spans="1:12" ht="33.950000000000003" customHeight="1" x14ac:dyDescent="0.25"/>
  </sheetData>
  <mergeCells count="7">
    <mergeCell ref="A21:B21"/>
    <mergeCell ref="A8:B8"/>
    <mergeCell ref="A10:B10"/>
    <mergeCell ref="A13:B13"/>
    <mergeCell ref="A17:B17"/>
    <mergeCell ref="A18:B18"/>
    <mergeCell ref="A20:B20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oscar rivaldo</cp:lastModifiedBy>
  <dcterms:created xsi:type="dcterms:W3CDTF">2019-02-06T20:27:11Z</dcterms:created>
  <dcterms:modified xsi:type="dcterms:W3CDTF">2019-03-04T20:04:00Z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