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VIANE\Desktop\PAA 2021\"/>
    </mc:Choice>
  </mc:AlternateContent>
  <bookViews>
    <workbookView xWindow="0" yWindow="0" windowWidth="20490" windowHeight="5850" tabRatio="601"/>
  </bookViews>
  <sheets>
    <sheet name="Adquisiciones  " sheetId="2" r:id="rId1"/>
    <sheet name="archivo de datos" sheetId="3" r:id="rId2"/>
  </sheets>
  <calcPr calcId="162913"/>
</workbook>
</file>

<file path=xl/calcChain.xml><?xml version="1.0" encoding="utf-8"?>
<calcChain xmlns="http://schemas.openxmlformats.org/spreadsheetml/2006/main">
  <c r="I32" i="2" l="1"/>
  <c r="I31" i="2"/>
  <c r="J32" i="2" l="1"/>
  <c r="J31" i="2"/>
  <c r="I24" i="2"/>
  <c r="J24" i="2"/>
  <c r="B17" i="2" l="1"/>
</calcChain>
</file>

<file path=xl/sharedStrings.xml><?xml version="1.0" encoding="utf-8"?>
<sst xmlns="http://schemas.openxmlformats.org/spreadsheetml/2006/main" count="108416" uniqueCount="107868">
  <si>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</si>
  <si>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</si>
  <si>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</si>
  <si>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</si>
  <si>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</si>
  <si>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</si>
  <si>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</si>
  <si>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</si>
  <si>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</si>
  <si>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</si>
  <si>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</si>
  <si>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</si>
  <si>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</si>
  <si>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</si>
  <si>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</si>
  <si>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</si>
  <si>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</si>
  <si>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</si>
  <si>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</si>
  <si>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</si>
  <si>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</si>
  <si>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</si>
  <si>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</si>
  <si>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</si>
  <si>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</si>
  <si>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</si>
  <si>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</si>
  <si>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</si>
  <si>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</si>
  <si>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</si>
  <si>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</si>
  <si>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</si>
  <si>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</si>
  <si>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</si>
  <si>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</si>
  <si>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</si>
  <si>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</si>
  <si>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</si>
  <si>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</si>
  <si>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</si>
  <si>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</si>
  <si>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</si>
  <si>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</si>
  <si>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</si>
  <si>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</si>
  <si>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</si>
  <si>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</si>
  <si>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</si>
  <si>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</si>
  <si>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</si>
  <si>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</si>
  <si>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</si>
  <si>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</si>
  <si>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</si>
  <si>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</si>
  <si>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</si>
  <si>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</si>
  <si>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</si>
  <si>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</si>
  <si>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</si>
  <si>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</si>
  <si>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</si>
  <si>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</si>
  <si>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</si>
  <si>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</si>
  <si>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</si>
  <si>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</si>
  <si>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</si>
  <si>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</si>
  <si>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</si>
  <si>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</si>
  <si>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</si>
  <si>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</si>
  <si>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</si>
  <si>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</si>
  <si>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</si>
  <si>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</si>
  <si>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</si>
  <si>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</si>
  <si>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</si>
  <si>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</si>
  <si>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</si>
  <si>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</si>
  <si>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</si>
  <si>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</si>
  <si>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</si>
  <si>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</si>
  <si>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</si>
  <si>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</si>
  <si>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</si>
  <si>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</si>
  <si>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</si>
  <si>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</si>
  <si>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</si>
  <si>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</si>
  <si>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</si>
  <si>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</si>
  <si>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</si>
  <si>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</si>
  <si>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</si>
  <si>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</si>
  <si>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</si>
  <si>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</si>
  <si>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</si>
  <si>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</si>
  <si>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</si>
  <si>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</si>
  <si>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</si>
  <si>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</si>
  <si>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</si>
  <si>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</si>
  <si>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</si>
  <si>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</si>
  <si>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</si>
  <si>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</si>
  <si>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</si>
  <si>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</si>
  <si>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</si>
  <si>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</si>
  <si>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</si>
  <si>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</si>
  <si>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</si>
  <si>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</si>
  <si>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</si>
  <si>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</si>
  <si>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</si>
  <si>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</si>
  <si>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</si>
  <si>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</si>
  <si>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</si>
  <si>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</si>
  <si>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</si>
  <si>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</si>
  <si>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</si>
  <si>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</si>
  <si>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</si>
  <si>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</si>
  <si>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</si>
  <si>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</si>
  <si>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</si>
  <si>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</si>
  <si>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</si>
  <si>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</si>
  <si>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</si>
  <si>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</si>
  <si>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</si>
  <si>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</si>
  <si>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</si>
  <si>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</si>
  <si>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</si>
  <si>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</si>
  <si>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</si>
  <si>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</si>
  <si>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</si>
  <si>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</si>
  <si>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</si>
  <si>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</si>
  <si>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</si>
  <si>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</si>
  <si>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</si>
  <si>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</si>
  <si>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</si>
  <si>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</si>
  <si>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</si>
  <si>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</si>
  <si>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</si>
  <si>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</si>
  <si>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</si>
  <si>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</si>
  <si>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</si>
  <si>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</si>
  <si>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</si>
  <si>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</si>
  <si>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</si>
  <si>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</si>
  <si>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</si>
  <si>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</si>
  <si>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</si>
  <si>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</si>
  <si>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</si>
  <si>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</si>
  <si>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</si>
  <si>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</si>
  <si>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</si>
  <si>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</si>
  <si>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</si>
  <si>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</si>
  <si>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</si>
  <si>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</si>
  <si>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</si>
  <si>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</si>
  <si>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</si>
  <si>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</si>
  <si>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</si>
  <si>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</si>
  <si>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</si>
  <si>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</si>
  <si>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</si>
  <si>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</si>
  <si>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</si>
  <si>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</si>
  <si>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</si>
  <si>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</si>
  <si>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</si>
  <si>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</si>
  <si>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</si>
  <si>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</si>
  <si>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</si>
  <si>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</si>
  <si>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</si>
  <si>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</si>
  <si>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</si>
  <si>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</si>
  <si>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</si>
  <si>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</si>
  <si>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</si>
  <si>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</si>
  <si>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</si>
  <si>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</si>
  <si>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</si>
  <si>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</si>
  <si>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</si>
  <si>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</si>
  <si>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</si>
  <si>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</si>
  <si>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</si>
  <si>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</si>
  <si>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</si>
  <si>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</si>
  <si>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</si>
  <si>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</si>
  <si>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</si>
  <si>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</si>
  <si>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</si>
  <si>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</si>
  <si>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</si>
  <si>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</si>
  <si>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</si>
  <si>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</si>
  <si>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</si>
  <si>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</si>
  <si>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</si>
  <si>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</si>
  <si>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</si>
  <si>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</si>
  <si>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</si>
  <si>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</si>
  <si>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</si>
  <si>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</si>
  <si>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</si>
  <si>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</si>
  <si>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</si>
  <si>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</si>
  <si>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</si>
  <si>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</si>
  <si>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</si>
  <si>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</si>
  <si>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</si>
  <si>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</si>
  <si>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</si>
  <si>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</si>
  <si>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</si>
  <si>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</si>
  <si>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</si>
  <si>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</si>
  <si>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</si>
  <si>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</si>
  <si>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</si>
  <si>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</si>
  <si>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</si>
  <si>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</si>
  <si>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</si>
  <si>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</si>
  <si>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</si>
  <si>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</si>
  <si>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</si>
  <si>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</si>
  <si>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</si>
  <si>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</si>
  <si>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</si>
  <si>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</si>
  <si>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</si>
  <si>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</si>
  <si>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</si>
  <si>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</si>
  <si>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</si>
  <si>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</si>
  <si>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</si>
  <si>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</si>
  <si>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</si>
  <si>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</si>
  <si>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</si>
  <si>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</si>
  <si>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</si>
  <si>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</si>
  <si>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</si>
  <si>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</si>
  <si>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</si>
  <si>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</si>
  <si>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</si>
  <si>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</si>
  <si>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</si>
  <si>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</si>
  <si>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</si>
  <si>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</si>
  <si>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</si>
  <si>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</si>
  <si>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</si>
  <si>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</si>
  <si>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</si>
  <si>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</si>
  <si>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</si>
  <si>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</si>
  <si>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</si>
  <si>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</si>
  <si>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</si>
  <si>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</si>
  <si>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</si>
  <si>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</si>
  <si>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</si>
  <si>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</si>
  <si>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</si>
  <si>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</si>
  <si>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</si>
  <si>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</si>
  <si>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</si>
  <si>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</si>
  <si>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</si>
  <si>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</si>
  <si>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</si>
  <si>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</si>
  <si>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</si>
  <si>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</si>
  <si>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</si>
  <si>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</si>
  <si>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</si>
  <si>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</si>
  <si>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</si>
  <si>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</si>
  <si>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</si>
  <si>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</si>
  <si>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</si>
  <si>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</si>
  <si>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</si>
  <si>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</si>
  <si>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</si>
  <si>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</si>
  <si>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</si>
  <si>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</si>
  <si>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</si>
  <si>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</si>
  <si>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</si>
  <si>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</si>
  <si>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</si>
  <si>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</si>
  <si>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</si>
  <si>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</si>
  <si>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</si>
  <si>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</si>
  <si>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</si>
  <si>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</si>
  <si>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</si>
  <si>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</si>
  <si>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</si>
  <si>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</si>
  <si>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</si>
  <si>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</si>
  <si>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</si>
  <si>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</si>
  <si>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</si>
  <si>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</si>
  <si>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</si>
  <si>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</si>
  <si>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</si>
  <si>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</si>
  <si>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</si>
  <si>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</si>
  <si>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</si>
  <si>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</si>
  <si>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</si>
  <si>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</si>
  <si>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</si>
  <si>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</si>
  <si>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</si>
  <si>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</si>
  <si>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</si>
  <si>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</si>
  <si>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</si>
  <si>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</si>
  <si>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</si>
  <si>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</si>
  <si>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</si>
  <si>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</si>
  <si>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</si>
  <si>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</si>
  <si>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</si>
  <si>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</si>
  <si>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</si>
  <si>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</si>
  <si>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</si>
  <si>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</si>
  <si>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</si>
  <si>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</si>
  <si>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</si>
  <si>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</si>
  <si>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</si>
  <si>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</si>
  <si>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</si>
  <si>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</si>
  <si>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</si>
  <si>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</si>
  <si>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</si>
  <si>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</si>
  <si>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</si>
  <si>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</si>
  <si>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</si>
  <si>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</si>
  <si>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</si>
  <si>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</si>
  <si>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</si>
  <si>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</si>
  <si>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</si>
  <si>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</si>
  <si>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</si>
  <si>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</si>
  <si>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</si>
  <si>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</si>
  <si>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</si>
  <si>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</si>
  <si>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</si>
  <si>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</si>
  <si>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</si>
  <si>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</si>
  <si>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</si>
  <si>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</si>
  <si>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</si>
  <si>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</si>
  <si>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</si>
  <si>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</si>
  <si>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</si>
  <si>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</si>
  <si>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</si>
  <si>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</si>
  <si>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</si>
  <si>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</si>
  <si>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</si>
  <si>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</si>
  <si>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</si>
  <si>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</si>
  <si>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</si>
  <si>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</si>
  <si>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</si>
  <si>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</si>
  <si>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</si>
  <si>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</si>
  <si>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</si>
  <si>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</si>
  <si>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</si>
  <si>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</si>
  <si>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</si>
  <si>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</si>
  <si>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</si>
  <si>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</si>
  <si>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</si>
  <si>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</si>
  <si>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</si>
  <si>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</si>
  <si>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</si>
  <si>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</si>
  <si>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</si>
  <si>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</si>
  <si>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</si>
  <si>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</si>
  <si>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</si>
  <si>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</si>
  <si>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</si>
  <si>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</si>
  <si>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</si>
  <si>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</si>
  <si>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</si>
  <si>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</si>
  <si>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</si>
  <si>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</si>
  <si>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</si>
  <si>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</si>
  <si>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</si>
  <si>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</si>
  <si>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</si>
  <si>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</si>
  <si>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</si>
  <si>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</si>
  <si>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</si>
  <si>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</si>
  <si>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</si>
  <si>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</si>
  <si>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</si>
  <si>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</si>
  <si>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</si>
  <si>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</si>
  <si>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</si>
  <si>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</si>
  <si>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</si>
  <si>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</si>
  <si>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</si>
  <si>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</si>
  <si>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</si>
  <si>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</si>
  <si>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</si>
  <si>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</si>
  <si>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</si>
  <si>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</si>
  <si>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</si>
  <si>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</si>
  <si>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</si>
  <si>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</si>
  <si>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</si>
  <si>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</si>
  <si>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</si>
  <si>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</si>
  <si>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</si>
  <si>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</si>
  <si>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</si>
  <si>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</si>
  <si>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</si>
  <si>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</si>
  <si>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</si>
  <si>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</si>
  <si>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</si>
  <si>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</si>
  <si>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</si>
  <si>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</si>
  <si>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</si>
  <si>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</si>
  <si>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</si>
  <si>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</si>
  <si>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</si>
  <si>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</si>
  <si>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</si>
  <si>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</si>
  <si>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</si>
  <si>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</si>
  <si>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</si>
  <si>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</si>
  <si>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</si>
  <si>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</si>
  <si>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</si>
  <si>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</si>
  <si>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</si>
  <si>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</si>
  <si>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</si>
  <si>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</si>
  <si>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</si>
  <si>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</si>
  <si>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</si>
  <si>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</si>
  <si>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</si>
  <si>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</si>
  <si>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</si>
  <si>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</si>
  <si>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</si>
  <si>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</si>
  <si>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</si>
  <si>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</si>
  <si>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</si>
  <si>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</si>
  <si>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</si>
  <si>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</si>
  <si>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</si>
  <si>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</si>
  <si>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</si>
  <si>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</si>
  <si>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</si>
  <si>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</si>
  <si>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</si>
  <si>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</si>
  <si>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</si>
  <si>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</si>
  <si>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</si>
  <si>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</si>
  <si>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</si>
  <si>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</si>
  <si>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</si>
  <si>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</si>
  <si>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</si>
  <si>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</si>
  <si>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</si>
  <si>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</si>
  <si>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</si>
  <si>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</si>
  <si>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</si>
  <si>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</si>
  <si>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</si>
  <si>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</si>
  <si>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</si>
  <si>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</si>
  <si>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</si>
  <si>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</si>
  <si>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</si>
  <si>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</si>
  <si>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</si>
  <si>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</si>
  <si>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</si>
  <si>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</si>
  <si>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</si>
  <si>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</si>
  <si>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</si>
  <si>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</si>
  <si>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</si>
  <si>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</si>
  <si>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</si>
  <si>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</si>
  <si>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</si>
  <si>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</si>
  <si>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</si>
  <si>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</si>
  <si>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</si>
  <si>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</si>
  <si>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</si>
  <si>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</si>
  <si>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</si>
  <si>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</si>
  <si>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</si>
  <si>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</si>
  <si>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</si>
  <si>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</si>
  <si>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</si>
  <si>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</si>
  <si>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</si>
  <si>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</si>
  <si>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</si>
  <si>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</si>
  <si>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</si>
  <si>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</si>
  <si>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</si>
  <si>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</si>
  <si>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</si>
  <si>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</si>
  <si>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</si>
  <si>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</si>
  <si>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</si>
  <si>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</si>
  <si>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</si>
  <si>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</si>
  <si>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</si>
  <si>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</si>
  <si>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</si>
  <si>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</si>
  <si>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</si>
  <si>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</si>
  <si>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</si>
  <si>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</si>
  <si>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</si>
  <si>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</si>
  <si>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</si>
  <si>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</si>
  <si>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</si>
  <si>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</si>
  <si>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</si>
  <si>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</si>
  <si>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</si>
  <si>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</si>
  <si>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</si>
  <si>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</si>
  <si>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</si>
  <si>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</si>
  <si>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</si>
  <si>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</si>
  <si>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</si>
  <si>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</si>
  <si>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</si>
  <si>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</si>
  <si>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</si>
  <si>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</si>
  <si>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</si>
  <si>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</si>
  <si>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</si>
  <si>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</si>
  <si>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</si>
  <si>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</si>
  <si>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</si>
  <si>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</si>
  <si>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</si>
  <si>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</si>
  <si>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</si>
  <si>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</si>
  <si>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</si>
  <si>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</si>
  <si>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</si>
  <si>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</si>
  <si>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</si>
  <si>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</si>
  <si>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</si>
  <si>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</si>
  <si>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</si>
  <si>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</si>
  <si>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</si>
  <si>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</si>
  <si>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</si>
  <si>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</si>
  <si>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</si>
  <si>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</si>
  <si>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</si>
  <si>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</si>
  <si>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</si>
  <si>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</si>
  <si>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</si>
  <si>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</si>
  <si>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</si>
  <si>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</si>
  <si>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</si>
  <si>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</si>
  <si>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</si>
  <si>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</si>
  <si>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</si>
  <si>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</si>
  <si>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</si>
  <si>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</si>
  <si>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</si>
  <si>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</si>
  <si>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</si>
  <si>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</si>
  <si>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</si>
  <si>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</si>
  <si>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</si>
  <si>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</si>
  <si>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</si>
  <si>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</si>
  <si>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</si>
  <si>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</si>
  <si>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</si>
  <si>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</si>
  <si>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</si>
  <si>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</si>
  <si>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</si>
  <si>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</si>
  <si>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</si>
  <si>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</si>
  <si>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</si>
  <si>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</si>
  <si>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</si>
  <si>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</si>
  <si>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</si>
  <si>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</si>
  <si>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</si>
  <si>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</si>
  <si>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</si>
  <si>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</si>
  <si>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</si>
  <si>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</si>
  <si>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</si>
  <si>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</si>
  <si>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</si>
  <si>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</si>
  <si>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</si>
  <si>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</si>
  <si>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</si>
  <si>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</si>
  <si>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</si>
  <si>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</si>
  <si>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</si>
  <si>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</si>
  <si>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</si>
  <si>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</si>
  <si>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</si>
  <si>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</si>
  <si>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</si>
  <si>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</si>
  <si>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</si>
  <si>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</si>
  <si>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</si>
  <si>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</si>
  <si>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</si>
  <si>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</si>
  <si>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</si>
  <si>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</si>
  <si>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</si>
  <si>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</si>
  <si>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</si>
  <si>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</si>
  <si>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</si>
  <si>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</si>
  <si>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</si>
  <si>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</si>
  <si>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</si>
  <si>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</si>
  <si>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</si>
  <si>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</si>
  <si>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</si>
  <si>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</si>
  <si>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</si>
  <si>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</si>
  <si>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</si>
  <si>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</si>
  <si>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</si>
  <si>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</si>
  <si>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</si>
  <si>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</si>
  <si>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</si>
  <si>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</si>
  <si>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</si>
  <si>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</si>
  <si>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</si>
  <si>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</si>
  <si>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</si>
  <si>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</si>
  <si>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</si>
  <si>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</si>
  <si>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</si>
  <si>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</si>
  <si>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</si>
  <si>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</si>
  <si>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</si>
  <si>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</si>
  <si>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</si>
  <si>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</si>
  <si>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</si>
  <si>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</si>
  <si>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</si>
  <si>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</si>
  <si>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</si>
  <si>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</si>
  <si>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</si>
  <si>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</si>
  <si>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</si>
  <si>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</si>
  <si>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</si>
  <si>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</si>
  <si>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</si>
  <si>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</si>
  <si>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</si>
  <si>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</si>
  <si>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</si>
  <si>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</si>
  <si>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</si>
  <si>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</si>
  <si>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</si>
  <si>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</si>
  <si>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</si>
  <si>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</si>
  <si>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</si>
  <si>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</si>
  <si>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</si>
  <si>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</si>
  <si>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</si>
  <si>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</si>
  <si>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</si>
  <si>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</si>
  <si>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</si>
  <si>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</si>
  <si>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</si>
  <si>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</si>
  <si>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</si>
  <si>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</si>
  <si>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</si>
  <si>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</si>
  <si>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</si>
  <si>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</si>
  <si>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</si>
  <si>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</si>
  <si>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</si>
  <si>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</si>
  <si>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</si>
  <si>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</si>
  <si>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</si>
  <si>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</si>
  <si>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</si>
  <si>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</si>
  <si>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</si>
  <si>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</si>
  <si>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</si>
  <si>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</si>
  <si>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</si>
  <si>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</si>
  <si>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</si>
  <si>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</si>
  <si>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</si>
  <si>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</si>
  <si>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</si>
  <si>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</si>
  <si>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</si>
  <si>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</si>
  <si>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</si>
  <si>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</si>
  <si>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</si>
  <si>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</si>
  <si>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</si>
  <si>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</si>
  <si>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</si>
  <si>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</si>
  <si>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</si>
  <si>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</si>
  <si>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</si>
  <si>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</si>
  <si>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</si>
  <si>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</si>
  <si>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</si>
  <si>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</si>
  <si>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</si>
  <si>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</si>
  <si>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</si>
  <si>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</si>
  <si>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</si>
  <si>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</si>
  <si>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</si>
  <si>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</si>
  <si>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</si>
  <si>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</si>
  <si>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</si>
  <si>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</si>
  <si>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</si>
  <si>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</si>
  <si>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</si>
  <si>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</si>
  <si>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</si>
  <si>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</si>
  <si>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</si>
  <si>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</si>
  <si>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</si>
  <si>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</si>
  <si>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</si>
  <si>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</si>
  <si>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</si>
  <si>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</si>
  <si>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</si>
  <si>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</si>
  <si>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</si>
  <si>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</si>
  <si>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</si>
  <si>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</si>
  <si>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</si>
  <si>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</si>
  <si>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</si>
  <si>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</si>
  <si>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</si>
  <si>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</si>
  <si>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</si>
  <si>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</si>
  <si>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</si>
  <si>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</si>
  <si>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</si>
  <si>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</si>
  <si>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</si>
  <si>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</si>
  <si>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</si>
  <si>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</si>
  <si>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</si>
  <si>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</si>
  <si>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</si>
  <si>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</si>
  <si>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</si>
  <si>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</si>
  <si>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</si>
  <si>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</si>
  <si>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</si>
  <si>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</si>
  <si>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</si>
  <si>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</si>
  <si>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</si>
  <si>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</si>
  <si>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</si>
  <si>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</si>
  <si>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</si>
  <si>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</si>
  <si>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</si>
  <si>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</si>
  <si>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</si>
  <si>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</si>
  <si>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</si>
  <si>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</si>
  <si>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</si>
  <si>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</si>
  <si>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</si>
  <si>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</si>
  <si>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</si>
  <si>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</si>
  <si>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</si>
  <si>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</si>
  <si>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</si>
  <si>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</si>
  <si>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</si>
  <si>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</si>
  <si>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</si>
  <si>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</si>
  <si>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</si>
  <si>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</si>
  <si>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</si>
  <si>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</si>
  <si>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</si>
  <si>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</si>
  <si>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</si>
  <si>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</si>
  <si>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</si>
  <si>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</si>
  <si>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</si>
  <si>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</si>
  <si>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</si>
  <si>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</si>
  <si>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</si>
  <si>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</si>
  <si>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</si>
  <si>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</si>
  <si>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</si>
  <si>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</si>
  <si>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</si>
  <si>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</si>
  <si>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</si>
  <si>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</si>
  <si>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</si>
  <si>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</si>
  <si>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</si>
  <si>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</si>
  <si>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</si>
  <si>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</si>
  <si>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</si>
  <si>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</si>
  <si>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</si>
  <si>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</si>
  <si>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</si>
  <si>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</si>
  <si>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</si>
  <si>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</si>
  <si>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</si>
  <si>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</si>
  <si>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</si>
  <si>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</si>
  <si>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</si>
  <si>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</si>
  <si>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</si>
  <si>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</si>
  <si>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</si>
  <si>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</si>
  <si>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</si>
  <si>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</si>
  <si>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</si>
  <si>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</si>
  <si>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</si>
  <si>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</si>
  <si>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</si>
  <si>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</si>
  <si>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</si>
  <si>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</si>
  <si>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</si>
  <si>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</si>
  <si>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</si>
  <si>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</si>
  <si>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</si>
  <si>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</si>
  <si>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</si>
  <si>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</si>
  <si>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</si>
  <si>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</si>
  <si>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</si>
  <si>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</si>
  <si>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</si>
  <si>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</si>
  <si>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</si>
  <si>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</si>
  <si>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</si>
  <si>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</si>
  <si>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</si>
  <si>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</si>
  <si>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</si>
  <si>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</si>
  <si>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</si>
  <si>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</si>
  <si>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</si>
  <si>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</si>
  <si>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</si>
  <si>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</si>
  <si>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</si>
  <si>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</si>
  <si>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</si>
  <si>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</si>
  <si>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</si>
  <si>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</si>
  <si>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</si>
  <si>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</si>
  <si>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</si>
  <si>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</si>
  <si>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</si>
  <si>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</si>
  <si>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</si>
  <si>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</si>
  <si>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</si>
  <si>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</si>
  <si>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</si>
  <si>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</si>
  <si>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</si>
  <si>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</si>
  <si>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</si>
  <si>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</si>
  <si>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</si>
  <si>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</si>
  <si>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</si>
  <si>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</si>
  <si>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</si>
  <si>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</si>
  <si>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</si>
  <si>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</si>
  <si>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</si>
  <si>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</si>
  <si>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</si>
  <si>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</si>
  <si>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</si>
  <si>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</si>
  <si>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</si>
  <si>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</si>
  <si>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</si>
  <si>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</si>
  <si>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</si>
  <si>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</si>
  <si>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</si>
  <si>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</si>
  <si>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</si>
  <si>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</si>
  <si>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</si>
  <si>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</si>
  <si>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</si>
  <si>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</si>
  <si>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</si>
  <si>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</si>
  <si>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</si>
  <si>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</si>
  <si>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</si>
  <si>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</si>
  <si>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</si>
  <si>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</si>
  <si>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</si>
  <si>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</si>
  <si>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</si>
  <si>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</si>
  <si>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</si>
  <si>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</si>
  <si>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</si>
  <si>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</si>
  <si>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</si>
  <si>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</si>
  <si>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</si>
  <si>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</si>
  <si>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</si>
  <si>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</si>
  <si>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</si>
  <si>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</si>
  <si>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</si>
  <si>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</si>
  <si>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</si>
  <si>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</si>
  <si>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</si>
  <si>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</si>
  <si>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</si>
  <si>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</si>
  <si>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</si>
  <si>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</si>
  <si>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</si>
  <si>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</si>
  <si>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</si>
  <si>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</si>
  <si>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</si>
  <si>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</si>
  <si>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</si>
  <si>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</si>
  <si>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</si>
  <si>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</si>
  <si>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</si>
  <si>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</si>
  <si>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</si>
  <si>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</si>
  <si>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</si>
  <si>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</si>
  <si>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</si>
  <si>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</si>
  <si>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</si>
  <si>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</si>
  <si>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</si>
  <si>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</si>
  <si>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</si>
  <si>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</si>
  <si>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</si>
  <si>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</si>
  <si>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</si>
  <si>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</si>
  <si>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</si>
  <si>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</si>
  <si>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</si>
  <si>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</si>
  <si>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</si>
  <si>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</si>
  <si>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</si>
  <si>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</si>
  <si>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</si>
  <si>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</si>
  <si>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</si>
  <si>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</si>
  <si>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</si>
  <si>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</si>
  <si>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</si>
  <si>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</si>
  <si>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</si>
  <si>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</si>
  <si>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</si>
  <si>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</si>
  <si>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</si>
  <si>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</si>
  <si>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</si>
  <si>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</si>
  <si>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</si>
  <si>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</si>
  <si>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</si>
  <si>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</si>
  <si>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</si>
  <si>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</si>
  <si>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</si>
  <si>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</si>
  <si>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</si>
  <si>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</si>
  <si>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</si>
  <si>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</si>
  <si>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</si>
  <si>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</si>
  <si>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</si>
  <si>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</si>
  <si>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</si>
  <si>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</si>
  <si>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</si>
  <si>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</si>
  <si>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</si>
  <si>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</si>
  <si>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</si>
  <si>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</si>
  <si>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</si>
  <si>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</si>
  <si>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</si>
  <si>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</si>
  <si>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</si>
  <si>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</si>
  <si>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</si>
  <si>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</si>
  <si>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</si>
  <si>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</si>
  <si>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</si>
  <si>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</si>
  <si>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</si>
  <si>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</si>
  <si>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</si>
  <si>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</si>
  <si>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</si>
  <si>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</si>
  <si>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</si>
  <si>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</si>
  <si>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</si>
  <si>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</si>
  <si>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</si>
  <si>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</si>
  <si>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</si>
  <si>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</si>
  <si>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</si>
  <si>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</si>
  <si>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</si>
  <si>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</si>
  <si>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</si>
  <si>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</si>
  <si>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</si>
  <si>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</si>
  <si>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</si>
  <si>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</si>
  <si>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</si>
  <si>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</si>
  <si>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</si>
  <si>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</si>
  <si>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</si>
  <si>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</si>
  <si>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</si>
  <si>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</si>
  <si>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</si>
  <si>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</si>
  <si>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</si>
  <si>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</si>
  <si>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</si>
  <si>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</si>
  <si>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</si>
  <si>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</si>
  <si>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</si>
  <si>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</si>
  <si>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</si>
  <si>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</si>
  <si>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</si>
  <si>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</si>
  <si>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</si>
  <si>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</si>
  <si>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</si>
  <si>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</si>
  <si>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</si>
  <si>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</si>
  <si>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</si>
  <si>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</si>
  <si>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</si>
  <si>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</si>
  <si>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</si>
  <si>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</si>
  <si>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</si>
  <si>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</si>
  <si>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</si>
  <si>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</si>
  <si>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</si>
  <si>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</si>
  <si>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</si>
  <si>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</si>
  <si>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</si>
  <si>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</si>
  <si>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</si>
  <si>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</si>
  <si>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</si>
  <si>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</si>
  <si>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</si>
  <si>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</si>
  <si>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</si>
  <si>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</si>
  <si>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</si>
  <si>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</si>
  <si>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</si>
  <si>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</si>
  <si>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</si>
  <si>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</si>
  <si>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</si>
  <si>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</si>
  <si>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</si>
  <si>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</si>
  <si>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</si>
  <si>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</si>
  <si>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</si>
  <si>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</si>
  <si>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</si>
  <si>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</si>
  <si>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</si>
  <si>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</si>
  <si>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</si>
  <si>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</si>
  <si>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</si>
  <si>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</si>
  <si>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</si>
  <si>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</si>
  <si>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</si>
  <si>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</si>
  <si>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</si>
  <si>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</si>
  <si>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</si>
  <si>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</si>
  <si>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</si>
  <si>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</si>
  <si>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</si>
  <si>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</si>
  <si>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</si>
  <si>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</si>
  <si>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</si>
  <si>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</si>
  <si>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</si>
  <si>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</si>
  <si>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</si>
  <si>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</si>
  <si>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</si>
  <si>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</si>
  <si>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</si>
  <si>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</si>
  <si>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</si>
  <si>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</si>
  <si>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</si>
  <si>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</si>
  <si>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</si>
  <si>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</si>
  <si>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</si>
  <si>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</si>
  <si>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</si>
  <si>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</si>
  <si>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</si>
  <si>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</si>
  <si>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</si>
  <si>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</si>
  <si>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</si>
  <si>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</si>
  <si>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</si>
  <si>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</si>
  <si>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</si>
  <si>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</si>
  <si>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</si>
  <si>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</si>
  <si>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</si>
  <si>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</si>
  <si>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</si>
  <si>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</si>
  <si>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</si>
  <si>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</si>
  <si>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</si>
  <si>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</si>
  <si>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</si>
  <si>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</si>
  <si>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</si>
  <si>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</si>
  <si>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</si>
  <si>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</si>
  <si>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</si>
  <si>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</si>
  <si>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</si>
  <si>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</si>
  <si>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</si>
  <si>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</si>
  <si>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</si>
  <si>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</si>
  <si>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</si>
  <si>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</si>
  <si>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</si>
  <si>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</si>
  <si>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</si>
  <si>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</si>
  <si>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</si>
  <si>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</si>
  <si>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</si>
  <si>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</si>
  <si>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</si>
  <si>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</si>
  <si>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</si>
  <si>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</si>
  <si>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</si>
  <si>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</si>
  <si>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</si>
  <si>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</si>
  <si>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</si>
  <si>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</si>
  <si>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</si>
  <si>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</si>
  <si>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</si>
  <si>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</si>
  <si>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</si>
  <si>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</si>
  <si>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</si>
  <si>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</si>
  <si>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</si>
  <si>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</si>
  <si>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</si>
  <si>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</si>
  <si>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</si>
  <si>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</si>
  <si>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</si>
  <si>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</si>
  <si>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</si>
  <si>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</si>
  <si>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</si>
  <si>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</si>
  <si>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</si>
  <si>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</si>
  <si>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</si>
  <si>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</si>
  <si>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</si>
  <si>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</si>
  <si>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</si>
  <si>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</si>
  <si>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</si>
  <si>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</si>
  <si>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</si>
  <si>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</si>
  <si>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</si>
  <si>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</si>
  <si>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</si>
  <si>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</si>
  <si>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</si>
  <si>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</si>
  <si>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</si>
  <si>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</si>
  <si>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</si>
  <si>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</si>
  <si>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</si>
  <si>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</si>
  <si>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</si>
  <si>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</si>
  <si>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</si>
  <si>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</si>
  <si>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</si>
  <si>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</si>
  <si>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</si>
  <si>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</si>
  <si>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</si>
  <si>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</si>
  <si>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</si>
  <si>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</si>
  <si>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</si>
  <si>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</si>
  <si>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</si>
  <si>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</si>
  <si>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</si>
  <si>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</si>
  <si>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</si>
  <si>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</si>
  <si>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</si>
  <si>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</si>
  <si>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</si>
  <si>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</si>
  <si>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</si>
  <si>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</si>
  <si>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</si>
  <si>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</si>
  <si>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</si>
  <si>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</si>
  <si>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</si>
  <si>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</si>
  <si>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</si>
  <si>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</si>
  <si>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</si>
  <si>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</si>
  <si>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</si>
  <si>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</si>
  <si>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</si>
  <si>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</si>
  <si>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</si>
  <si>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</si>
  <si>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</si>
  <si>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</si>
  <si>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</si>
  <si>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</si>
  <si>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</si>
  <si>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</si>
  <si>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</si>
  <si>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</si>
  <si>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</si>
  <si>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</si>
  <si>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</si>
  <si>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</si>
  <si>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</si>
  <si>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</si>
  <si>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</si>
  <si>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</si>
  <si>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</si>
  <si>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</si>
  <si>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</si>
  <si>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</si>
  <si>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</si>
  <si>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</si>
  <si>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</si>
  <si>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</si>
  <si>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</si>
  <si>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</si>
  <si>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</si>
  <si>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</si>
  <si>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</si>
  <si>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</si>
  <si>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</si>
  <si>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</si>
  <si>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</si>
  <si>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</si>
  <si>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</si>
  <si>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</si>
  <si>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</si>
  <si>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</si>
  <si>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</si>
  <si>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</si>
  <si>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</si>
  <si>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</si>
  <si>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</si>
  <si>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</si>
  <si>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</si>
  <si>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</si>
  <si>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</si>
  <si>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</si>
  <si>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</si>
  <si>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</si>
  <si>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</si>
  <si>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</si>
  <si>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</si>
  <si>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</si>
  <si>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</si>
  <si>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</si>
  <si>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</si>
  <si>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</si>
  <si>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</si>
  <si>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</si>
  <si>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</si>
  <si>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</si>
  <si>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</si>
  <si>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</si>
  <si>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</si>
  <si>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</si>
  <si>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</si>
  <si>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</si>
  <si>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</si>
  <si>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</si>
  <si>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</si>
  <si>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</si>
  <si>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</si>
  <si>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</si>
  <si>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</si>
  <si>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</si>
  <si>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</si>
  <si>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</si>
  <si>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</si>
  <si>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</si>
  <si>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</si>
  <si>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</si>
  <si>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</si>
  <si>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</si>
  <si>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</si>
  <si>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</si>
  <si>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</si>
  <si>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</si>
  <si>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</si>
  <si>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</si>
  <si>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</si>
  <si>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</si>
  <si>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</si>
  <si>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</si>
  <si>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</si>
  <si>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</si>
  <si>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</si>
  <si>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</si>
  <si>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</si>
  <si>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</si>
  <si>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</si>
  <si>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</si>
  <si>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</si>
  <si>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</si>
  <si>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</si>
  <si>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</si>
  <si>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</si>
  <si>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</si>
  <si>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</si>
  <si>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</si>
  <si>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</si>
  <si>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</si>
  <si>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</si>
  <si>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</si>
  <si>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</si>
  <si>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</si>
  <si>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</si>
  <si>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</si>
  <si>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</si>
  <si>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</si>
  <si>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</si>
  <si>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</si>
  <si>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</si>
  <si>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</si>
  <si>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</si>
  <si>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</si>
  <si>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</si>
  <si>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</si>
  <si>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</si>
  <si>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</si>
  <si>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</si>
  <si>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</si>
  <si>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</si>
  <si>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</si>
  <si>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</si>
  <si>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</si>
  <si>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</si>
  <si>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</si>
  <si>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</si>
  <si>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</si>
  <si>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</si>
  <si>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</si>
  <si>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</si>
  <si>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</si>
  <si>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</si>
  <si>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</si>
  <si>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</si>
  <si>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</si>
  <si>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</si>
  <si>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</si>
  <si>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</si>
  <si>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</si>
  <si>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</si>
  <si>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</si>
  <si>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</si>
  <si>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</si>
  <si>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</si>
  <si>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</si>
  <si>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</si>
  <si>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</si>
  <si>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</si>
  <si>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</si>
  <si>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</si>
  <si>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</si>
  <si>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</si>
  <si>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</si>
  <si>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</si>
  <si>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</si>
  <si>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</si>
  <si>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</si>
  <si>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</si>
  <si>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</si>
  <si>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</si>
  <si>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</si>
  <si>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</si>
  <si>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</si>
  <si>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</si>
  <si>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</si>
  <si>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</si>
  <si>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</si>
  <si>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</si>
  <si>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</si>
  <si>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</si>
  <si>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</si>
  <si>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</si>
  <si>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</si>
  <si>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</si>
  <si>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</si>
  <si>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</si>
  <si>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</si>
  <si>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</si>
  <si>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</si>
  <si>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</si>
  <si>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</si>
  <si>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</si>
  <si>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</si>
  <si>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</si>
  <si>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</si>
  <si>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</si>
  <si>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</si>
  <si>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</si>
  <si>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</si>
  <si>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</si>
  <si>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</si>
  <si>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</si>
  <si>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</si>
  <si>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</si>
  <si>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</si>
  <si>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</si>
  <si>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</si>
  <si>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</si>
  <si>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</si>
  <si>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</si>
  <si>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</si>
  <si>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</si>
  <si>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</si>
  <si>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</si>
  <si>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</si>
  <si>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</si>
  <si>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</si>
  <si>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</si>
  <si>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</si>
  <si>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</si>
  <si>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</si>
  <si>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</si>
  <si>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</si>
  <si>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</si>
  <si>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</si>
  <si>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</si>
  <si>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</si>
  <si>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</si>
  <si>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</si>
  <si>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</si>
  <si>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</si>
  <si>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</si>
  <si>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</si>
  <si>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</si>
  <si>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</si>
  <si>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</si>
  <si>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</si>
  <si>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</si>
  <si>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</si>
  <si>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</si>
  <si>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</si>
  <si>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</si>
  <si>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</si>
  <si>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</si>
  <si>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</si>
  <si>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</si>
  <si>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</si>
  <si>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</si>
  <si>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</si>
  <si>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</si>
  <si>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</si>
  <si>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</si>
  <si>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</si>
  <si>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</si>
  <si>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</si>
  <si>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</si>
  <si>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</si>
  <si>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</si>
  <si>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</si>
  <si>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</si>
  <si>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</si>
  <si>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</si>
  <si>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</si>
  <si>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</si>
  <si>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</si>
  <si>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</si>
  <si>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</si>
  <si>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</si>
  <si>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</si>
  <si>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</si>
  <si>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</si>
  <si>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</si>
  <si>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</si>
  <si>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</si>
  <si>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</si>
  <si>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</si>
  <si>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</si>
  <si>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</si>
  <si>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</si>
  <si>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</si>
  <si>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</si>
  <si>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</si>
  <si>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</si>
  <si>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</si>
  <si>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</si>
  <si>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</si>
  <si>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</si>
  <si>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</si>
  <si>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</si>
  <si>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</si>
  <si>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</si>
  <si>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</si>
  <si>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</si>
  <si>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</si>
  <si>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</si>
  <si>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</si>
  <si>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</si>
  <si>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</si>
  <si>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</si>
  <si>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</si>
  <si>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</si>
  <si>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</si>
  <si>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</si>
  <si>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</si>
  <si>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</si>
  <si>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</si>
  <si>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</si>
  <si>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</si>
  <si>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</si>
  <si>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</si>
  <si>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</si>
  <si>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</si>
  <si>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</si>
  <si>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</si>
  <si>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</si>
  <si>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</si>
  <si>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</si>
  <si>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</si>
  <si>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</si>
  <si>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</si>
  <si>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</si>
  <si>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</si>
  <si>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</si>
  <si>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</si>
  <si>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</si>
  <si>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</si>
  <si>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</si>
  <si>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</si>
  <si>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</si>
  <si>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</si>
  <si>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</si>
  <si>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</si>
  <si>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</si>
  <si>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</si>
  <si>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</si>
  <si>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</si>
  <si>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</si>
  <si>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</si>
  <si>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</si>
  <si>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</si>
  <si>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</si>
  <si>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</si>
  <si>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</si>
  <si>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</si>
  <si>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</si>
  <si>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</si>
  <si>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</si>
  <si>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</si>
  <si>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</si>
  <si>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</si>
  <si>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</si>
  <si>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</si>
  <si>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</si>
  <si>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</si>
  <si>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</si>
  <si>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</si>
  <si>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</si>
  <si>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</si>
  <si>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</si>
  <si>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</si>
  <si>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</si>
  <si>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</si>
  <si>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</si>
  <si>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</si>
  <si>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</si>
  <si>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</si>
  <si>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</si>
  <si>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</si>
  <si>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</si>
  <si>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</si>
  <si>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</si>
  <si>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</si>
  <si>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</si>
  <si>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</si>
  <si>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</si>
  <si>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</si>
  <si>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</si>
  <si>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</si>
  <si>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</si>
  <si>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</si>
  <si>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</si>
  <si>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</si>
  <si>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</si>
  <si>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</si>
  <si>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</si>
  <si>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</si>
  <si>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</si>
  <si>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</si>
  <si>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</si>
  <si>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</si>
  <si>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</si>
  <si>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</si>
  <si>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</si>
  <si>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</si>
  <si>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</si>
  <si>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</si>
  <si>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</si>
  <si>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</si>
  <si>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</si>
  <si>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</si>
  <si>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</si>
  <si>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</si>
  <si>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</si>
  <si>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</si>
  <si>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</si>
  <si>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</si>
  <si>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</si>
  <si>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</si>
  <si>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</si>
  <si>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</si>
  <si>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</si>
  <si>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</si>
  <si>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</si>
  <si>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</si>
  <si>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</si>
  <si>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</si>
  <si>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</si>
  <si>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</si>
  <si>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</si>
  <si>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</si>
  <si>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</si>
  <si>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</si>
  <si>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</si>
  <si>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</si>
  <si>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</si>
  <si>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</si>
  <si>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</si>
  <si>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</si>
  <si>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</si>
  <si>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</si>
  <si>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</si>
  <si>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</si>
  <si>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</si>
  <si>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</si>
  <si>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</si>
  <si>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</si>
  <si>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</si>
  <si>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</si>
  <si>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</si>
  <si>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</si>
  <si>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</si>
  <si>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</si>
  <si>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</si>
  <si>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</si>
  <si>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</si>
  <si>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</si>
  <si>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</si>
  <si>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</si>
  <si>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</si>
  <si>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</si>
  <si>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</si>
  <si>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</si>
  <si>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</si>
  <si>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</si>
  <si>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</si>
  <si>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</si>
  <si>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</si>
  <si>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</si>
  <si>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</si>
  <si>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</si>
  <si>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</si>
  <si>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</si>
  <si>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</si>
  <si>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</si>
  <si>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</si>
  <si>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</si>
  <si>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</si>
  <si>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</si>
  <si>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</si>
  <si>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</si>
  <si>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</si>
  <si>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</si>
  <si>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</si>
  <si>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</si>
  <si>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</si>
  <si>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</si>
  <si>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</si>
  <si>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</si>
  <si>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</si>
  <si>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</si>
  <si>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</si>
  <si>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</si>
  <si>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</si>
  <si>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</si>
  <si>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</si>
  <si>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</si>
  <si>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</si>
  <si>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</si>
  <si>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</si>
  <si>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</si>
  <si>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</si>
  <si>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</si>
  <si>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</si>
  <si>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</si>
  <si>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</si>
  <si>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</si>
  <si>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</si>
  <si>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</si>
  <si>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</si>
  <si>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</si>
  <si>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</si>
  <si>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</si>
  <si>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</si>
  <si>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</si>
  <si>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</si>
  <si>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</si>
  <si>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</si>
  <si>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</si>
  <si>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</si>
  <si>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</si>
  <si>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</si>
  <si>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</si>
  <si>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</si>
  <si>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</si>
  <si>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</si>
  <si>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</si>
  <si>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</si>
  <si>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</si>
  <si>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</si>
  <si>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</si>
  <si>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</si>
  <si>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</si>
  <si>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</si>
  <si>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</si>
  <si>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</si>
  <si>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</si>
  <si>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</si>
  <si>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</si>
  <si>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</si>
  <si>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</si>
  <si>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</si>
  <si>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</si>
  <si>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</si>
  <si>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</si>
  <si>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</si>
  <si>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</si>
  <si>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</si>
  <si>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</si>
  <si>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</si>
  <si>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</si>
  <si>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</si>
  <si>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</si>
  <si>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</si>
  <si>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</si>
  <si>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</si>
  <si>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</si>
  <si>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</si>
  <si>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</si>
  <si>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</si>
  <si>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</si>
  <si>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</si>
  <si>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</si>
  <si>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</si>
  <si>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</si>
  <si>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</si>
  <si>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</si>
  <si>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</si>
  <si>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</si>
  <si>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</si>
  <si>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</si>
  <si>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</si>
  <si>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</si>
  <si>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</si>
  <si>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</si>
  <si>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</si>
  <si>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</si>
  <si>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</si>
  <si>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</si>
  <si>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</si>
  <si>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</si>
  <si>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</si>
  <si>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</si>
  <si>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</si>
  <si>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</si>
  <si>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</si>
  <si>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</si>
  <si>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</si>
  <si>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</si>
  <si>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</si>
  <si>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</si>
  <si>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</si>
  <si>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</si>
  <si>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</si>
  <si>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</si>
  <si>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</si>
  <si>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</si>
  <si>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</si>
  <si>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</si>
  <si>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</si>
  <si>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</si>
  <si>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</si>
  <si>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</si>
  <si>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</si>
  <si>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</si>
  <si>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</si>
  <si>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</si>
  <si>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</si>
  <si>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</si>
  <si>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</si>
  <si>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</si>
  <si>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</si>
  <si>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</si>
  <si>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</si>
  <si>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</si>
  <si>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</si>
  <si>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</si>
  <si>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</si>
  <si>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</si>
  <si>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</si>
  <si>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</si>
  <si>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</si>
  <si>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</si>
  <si>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</si>
  <si>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</si>
  <si>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</si>
  <si>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</si>
  <si>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</si>
  <si>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</si>
  <si>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</si>
  <si>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</si>
  <si>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</si>
  <si>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</si>
  <si>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</si>
  <si>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</si>
  <si>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</si>
  <si>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</si>
  <si>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</si>
  <si>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</si>
  <si>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</si>
  <si>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</si>
  <si>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</si>
  <si>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</si>
  <si>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</si>
  <si>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</si>
  <si>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</si>
  <si>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</si>
  <si>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</si>
  <si>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</si>
  <si>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</si>
  <si>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</si>
  <si>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</si>
  <si>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</si>
  <si>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</si>
  <si>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</si>
  <si>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</si>
  <si>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</si>
  <si>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</si>
  <si>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</si>
  <si>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</si>
  <si>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</si>
  <si>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</si>
  <si>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</si>
  <si>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</si>
  <si>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</si>
  <si>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</si>
  <si>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</si>
  <si>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</si>
  <si>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</si>
  <si>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</si>
  <si>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</si>
  <si>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</si>
  <si>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</si>
  <si>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</si>
  <si>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</si>
  <si>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</si>
  <si>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</si>
  <si>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</si>
  <si>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</si>
  <si>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</si>
  <si>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</si>
  <si>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</si>
  <si>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</si>
  <si>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</si>
  <si>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</si>
  <si>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</si>
  <si>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</si>
  <si>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</si>
  <si>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</si>
  <si>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</si>
  <si>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</si>
  <si>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</si>
  <si>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</si>
  <si>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</si>
  <si>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</si>
  <si>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</si>
  <si>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</si>
  <si>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</si>
  <si>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</si>
  <si>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</si>
  <si>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</si>
  <si>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</si>
  <si>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</si>
  <si>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</si>
  <si>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</si>
  <si>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</si>
  <si>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</si>
  <si>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</si>
  <si>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</si>
  <si>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</si>
  <si>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</si>
  <si>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</si>
  <si>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</si>
  <si>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</si>
  <si>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</si>
  <si>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</si>
  <si>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</si>
  <si>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</si>
  <si>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</si>
  <si>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</si>
  <si>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</si>
  <si>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</si>
  <si>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</si>
  <si>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</si>
  <si>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</si>
  <si>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</si>
  <si>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</si>
  <si>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</si>
  <si>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</si>
  <si>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</si>
  <si>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</si>
  <si>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</si>
  <si>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</si>
  <si>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</si>
  <si>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</si>
  <si>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</si>
  <si>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</si>
  <si>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</si>
  <si>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</si>
  <si>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</si>
  <si>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</si>
  <si>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</si>
  <si>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</si>
  <si>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</si>
  <si>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</si>
  <si>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</si>
  <si>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</si>
  <si>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</si>
  <si>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</si>
  <si>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</si>
  <si>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</si>
  <si>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</si>
  <si>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</si>
  <si>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</si>
  <si>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</si>
  <si>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</si>
  <si>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</si>
  <si>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</si>
  <si>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</si>
  <si>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</si>
  <si>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</si>
  <si>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</si>
  <si>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</si>
  <si>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</si>
  <si>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</si>
  <si>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</si>
  <si>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</si>
  <si>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</si>
  <si>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</si>
  <si>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</si>
  <si>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</si>
  <si>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</si>
  <si>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</si>
  <si>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</si>
  <si>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</si>
  <si>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</si>
  <si>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</si>
  <si>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</si>
  <si>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</si>
  <si>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</si>
  <si>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</si>
  <si>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</si>
  <si>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</si>
  <si>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</si>
  <si>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</si>
  <si>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</si>
  <si>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</si>
  <si>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</si>
  <si>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</si>
  <si>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</si>
  <si>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</si>
  <si>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</si>
  <si>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</si>
  <si>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</si>
  <si>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</si>
  <si>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</si>
  <si>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</si>
  <si>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</si>
  <si>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</si>
  <si>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</si>
  <si>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</si>
  <si>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</si>
  <si>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</si>
  <si>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</si>
  <si>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</si>
  <si>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</si>
  <si>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</si>
  <si>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</si>
  <si>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</si>
  <si>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</si>
  <si>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</si>
  <si>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</si>
  <si>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</si>
  <si>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</si>
  <si>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</si>
  <si>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</si>
  <si>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</si>
  <si>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</si>
  <si>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</si>
  <si>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</si>
  <si>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</si>
  <si>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</si>
  <si>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</si>
  <si>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</si>
  <si>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</si>
  <si>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</si>
  <si>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</si>
  <si>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</si>
  <si>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</si>
  <si>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</si>
  <si>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</si>
  <si>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</si>
  <si>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</si>
  <si>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</si>
  <si>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</si>
  <si>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</si>
  <si>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</si>
  <si>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</si>
  <si>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</si>
  <si>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</si>
  <si>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</si>
  <si>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</si>
  <si>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</si>
  <si>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</si>
  <si>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</si>
  <si>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</si>
  <si>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</si>
  <si>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</si>
  <si>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</si>
  <si>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</si>
  <si>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</si>
  <si>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</si>
  <si>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</si>
  <si>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</si>
  <si>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</si>
  <si>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</si>
  <si>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</si>
  <si>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</si>
  <si>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</si>
  <si>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</si>
  <si>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</si>
  <si>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</si>
  <si>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</si>
  <si>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</si>
  <si>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</si>
  <si>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</si>
  <si>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</si>
  <si>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</si>
  <si>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</si>
  <si>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</si>
  <si>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</si>
  <si>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</si>
  <si>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</si>
  <si>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</si>
  <si>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</si>
  <si>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</si>
  <si>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</si>
  <si>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</si>
  <si>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</si>
  <si>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</si>
  <si>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</si>
  <si>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</si>
  <si>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</si>
  <si>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</si>
  <si>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</si>
  <si>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</si>
  <si>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</si>
  <si>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</si>
  <si>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</si>
  <si>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</si>
  <si>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</si>
  <si>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</si>
  <si>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</si>
  <si>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</si>
  <si>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</si>
  <si>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</si>
  <si>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</si>
  <si>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</si>
  <si>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</si>
  <si>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</si>
  <si>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</si>
  <si>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</si>
  <si>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</si>
  <si>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</si>
  <si>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</si>
  <si>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</si>
  <si>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</si>
  <si>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</si>
  <si>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</si>
  <si>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</si>
  <si>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</si>
  <si>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</si>
  <si>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</si>
  <si>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</si>
  <si>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</si>
  <si>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</si>
  <si>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</si>
  <si>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</si>
  <si>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</si>
  <si>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</si>
  <si>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</si>
  <si>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</si>
  <si>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</si>
  <si>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</si>
  <si>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</si>
  <si>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</si>
  <si>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</si>
  <si>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</si>
  <si>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</si>
  <si>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</si>
  <si>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</si>
  <si>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</si>
  <si>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</si>
  <si>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</si>
  <si>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</si>
  <si>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</si>
  <si>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</si>
  <si>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</si>
  <si>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</si>
  <si>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</si>
  <si>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</si>
  <si>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</si>
  <si>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</si>
  <si>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</si>
  <si>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</si>
  <si>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</si>
  <si>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</si>
  <si>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</si>
  <si>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</si>
  <si>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</si>
  <si>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</si>
  <si>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</si>
  <si>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</si>
  <si>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</si>
  <si>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</si>
  <si>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</si>
  <si>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</si>
  <si>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</si>
  <si>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</si>
  <si>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</si>
  <si>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</si>
  <si>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</si>
  <si>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</si>
  <si>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</si>
  <si>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</si>
  <si>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</si>
  <si>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</si>
  <si>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</si>
  <si>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</si>
  <si>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</si>
  <si>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</si>
  <si>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</si>
  <si>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</si>
  <si>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</si>
  <si>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</si>
  <si>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</si>
  <si>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</si>
  <si>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</si>
  <si>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</si>
  <si>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</si>
  <si>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</si>
  <si>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</si>
  <si>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</si>
  <si>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</si>
  <si>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</si>
  <si>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</si>
  <si>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</si>
  <si>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</si>
  <si>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</si>
  <si>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</si>
  <si>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</si>
  <si>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</si>
  <si>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</si>
  <si>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</si>
  <si>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</si>
  <si>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</si>
  <si>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</si>
  <si>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</si>
  <si>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</si>
  <si>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</si>
  <si>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</si>
  <si>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</si>
  <si>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</si>
  <si>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</si>
  <si>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</si>
  <si>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</si>
  <si>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</si>
  <si>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</si>
  <si>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</si>
  <si>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</si>
  <si>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</si>
  <si>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</si>
  <si>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</si>
  <si>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</si>
  <si>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</si>
  <si>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</si>
  <si>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</si>
  <si>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</si>
  <si>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</si>
  <si>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</si>
  <si>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</si>
  <si>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</si>
  <si>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</si>
  <si>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</si>
  <si>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</si>
  <si>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</si>
  <si>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</si>
  <si>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</si>
  <si>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</si>
  <si>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</si>
  <si>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</si>
  <si>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</si>
  <si>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</si>
  <si>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</si>
  <si>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</si>
  <si>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</si>
  <si>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</si>
  <si>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</si>
  <si>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</si>
  <si>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</si>
  <si>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</si>
  <si>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</si>
  <si>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</si>
  <si>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</si>
  <si>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</si>
  <si>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</si>
  <si>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</si>
  <si>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</si>
  <si>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</si>
  <si>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</si>
  <si>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</si>
  <si>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</si>
  <si>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</si>
  <si>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</si>
  <si>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</si>
  <si>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</si>
  <si>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</si>
  <si>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</si>
  <si>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</si>
  <si>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</si>
  <si>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</si>
  <si>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</si>
  <si>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</si>
  <si>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</si>
  <si>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</si>
  <si>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</si>
  <si>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</si>
  <si>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</si>
  <si>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</si>
  <si>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</si>
  <si>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</si>
  <si>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</si>
  <si>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</si>
  <si>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</si>
  <si>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</si>
  <si>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</si>
  <si>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</si>
  <si>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</si>
  <si>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</si>
  <si>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</si>
  <si>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</si>
  <si>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</si>
  <si>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</si>
  <si>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</si>
  <si>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</si>
  <si>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</si>
  <si>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</si>
  <si>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</si>
  <si>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</si>
  <si>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</si>
  <si>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</si>
  <si>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</si>
  <si>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</si>
  <si>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</si>
  <si>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</si>
  <si>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</si>
  <si>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</si>
  <si>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</si>
  <si>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</si>
  <si>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</si>
  <si>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</si>
  <si>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</si>
  <si>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</si>
  <si>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</si>
  <si>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</si>
  <si>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</si>
  <si>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</si>
  <si>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</si>
  <si>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</si>
  <si>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</si>
  <si>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</si>
  <si>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</si>
  <si>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</si>
  <si>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</si>
  <si>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</si>
  <si>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</si>
  <si>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</si>
  <si>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</si>
  <si>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</si>
  <si>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</si>
  <si>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</si>
  <si>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</si>
  <si>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</si>
  <si>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</si>
  <si>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</si>
  <si>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</si>
  <si>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</si>
  <si>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</si>
  <si>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</si>
  <si>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</si>
  <si>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</si>
  <si>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</si>
  <si>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</si>
  <si>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</si>
  <si>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</si>
  <si>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</si>
  <si>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</si>
  <si>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</si>
  <si>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</si>
  <si>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</si>
  <si>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</si>
  <si>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</si>
  <si>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</si>
  <si>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</si>
  <si>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</si>
  <si>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</si>
  <si>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</si>
  <si>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</si>
  <si>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</si>
  <si>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</si>
  <si>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</si>
  <si>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</si>
  <si>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</si>
  <si>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</si>
  <si>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</si>
  <si>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</si>
  <si>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</si>
  <si>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</si>
  <si>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</si>
  <si>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</si>
  <si>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</si>
  <si>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</si>
  <si>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</si>
  <si>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</si>
  <si>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</si>
  <si>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</si>
  <si>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</si>
  <si>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</si>
  <si>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</si>
  <si>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</si>
  <si>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</si>
  <si>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</si>
  <si>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</si>
  <si>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</si>
  <si>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</si>
  <si>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</si>
  <si>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</si>
  <si>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</si>
  <si>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</si>
  <si>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</si>
  <si>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</si>
  <si>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</si>
  <si>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</si>
  <si>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</si>
  <si>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</si>
  <si>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</si>
  <si>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</si>
  <si>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</si>
  <si>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</si>
  <si>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</si>
  <si>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</si>
  <si>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</si>
  <si>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</si>
  <si>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</si>
  <si>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</si>
  <si>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</si>
  <si>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</si>
  <si>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</si>
  <si>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</si>
  <si>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</si>
  <si>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</si>
  <si>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</si>
  <si>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</si>
  <si>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</si>
  <si>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</si>
  <si>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</si>
  <si>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</si>
  <si>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</si>
  <si>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</si>
  <si>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</si>
  <si>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</si>
  <si>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</si>
  <si>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</si>
  <si>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</si>
  <si>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</si>
  <si>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</si>
  <si>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</si>
  <si>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</si>
  <si>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</si>
  <si>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</si>
  <si>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</si>
  <si>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</si>
  <si>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</si>
  <si>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</si>
  <si>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</si>
  <si>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</si>
  <si>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</si>
  <si>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</si>
  <si>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</si>
  <si>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</si>
  <si>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</si>
  <si>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</si>
  <si>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</si>
  <si>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</si>
  <si>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</si>
  <si>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</si>
  <si>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</si>
  <si>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</si>
  <si>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</si>
  <si>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</si>
  <si>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</si>
  <si>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</si>
  <si>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</si>
  <si>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</si>
  <si>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</si>
  <si>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</si>
  <si>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</si>
  <si>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</si>
  <si>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</si>
  <si>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</si>
  <si>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</si>
  <si>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</si>
  <si>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</si>
  <si>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</si>
  <si>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</si>
  <si>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</si>
  <si>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</si>
  <si>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</si>
  <si>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</si>
  <si>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</si>
  <si>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</si>
  <si>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</si>
  <si>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</si>
  <si>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</si>
  <si>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</si>
  <si>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</si>
  <si>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</si>
  <si>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</si>
  <si>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</si>
  <si>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</si>
  <si>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</si>
  <si>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</si>
  <si>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</si>
  <si>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</si>
  <si>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</si>
  <si>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</si>
  <si>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</si>
  <si>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</si>
  <si>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</si>
  <si>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</si>
  <si>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</si>
  <si>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</si>
  <si>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</si>
  <si>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</si>
  <si>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</si>
  <si>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</si>
  <si>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</si>
  <si>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</si>
  <si>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</si>
  <si>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</si>
  <si>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</si>
  <si>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</si>
  <si>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</si>
  <si>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</si>
  <si>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</si>
  <si>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</si>
  <si>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</si>
  <si>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</si>
  <si>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</si>
  <si>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</si>
  <si>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</si>
  <si>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</si>
  <si>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</si>
  <si>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</si>
  <si>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</si>
  <si>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</si>
  <si>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</si>
  <si>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</si>
  <si>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</si>
  <si>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</si>
  <si>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</si>
  <si>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</si>
  <si>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</si>
  <si>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</si>
  <si>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</si>
  <si>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</si>
  <si>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</si>
  <si>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</si>
  <si>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</si>
  <si>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</si>
  <si>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</si>
  <si>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</si>
  <si>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</si>
  <si>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</si>
  <si>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</si>
  <si>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</si>
  <si>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</si>
  <si>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</si>
  <si>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</si>
  <si>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</si>
  <si>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</si>
  <si>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</si>
  <si>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</si>
  <si>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</si>
  <si>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</si>
  <si>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</si>
  <si>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</si>
  <si>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</si>
  <si>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</si>
  <si>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</si>
  <si>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</si>
  <si>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</si>
  <si>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</si>
  <si>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</si>
  <si>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</si>
  <si>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</si>
  <si>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</si>
  <si>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</si>
  <si>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</si>
  <si>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</si>
  <si>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</si>
  <si>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</si>
  <si>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</si>
  <si>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</si>
  <si>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</si>
  <si>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</si>
  <si>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</si>
  <si>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</si>
  <si>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</si>
  <si>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</si>
  <si>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</si>
  <si>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</si>
  <si>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</si>
  <si>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</si>
  <si>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</si>
  <si>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</si>
  <si>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</si>
  <si>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</si>
  <si>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</si>
  <si>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</si>
  <si>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</si>
  <si>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</si>
  <si>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</si>
  <si>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</si>
  <si>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</si>
  <si>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</si>
  <si>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</si>
  <si>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</si>
  <si>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</si>
  <si>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</si>
  <si>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</si>
  <si>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</si>
  <si>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</si>
  <si>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</si>
  <si>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</si>
  <si>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</si>
  <si>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</si>
  <si>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</si>
  <si>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</si>
  <si>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</si>
  <si>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</si>
  <si>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</si>
  <si>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</si>
  <si>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</si>
  <si>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</si>
  <si>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</si>
  <si>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</si>
  <si>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</si>
  <si>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</si>
  <si>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</si>
  <si>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</si>
  <si>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</si>
  <si>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</si>
  <si>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</si>
  <si>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</si>
  <si>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</si>
  <si>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</si>
  <si>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</si>
  <si>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</si>
  <si>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</si>
  <si>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</si>
  <si>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</si>
  <si>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</si>
  <si>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</si>
  <si>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</si>
  <si>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</si>
  <si>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</si>
  <si>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</si>
  <si>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</si>
  <si>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</si>
  <si>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</si>
  <si>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</si>
  <si>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</si>
  <si>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</si>
  <si>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</si>
  <si>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</si>
  <si>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</si>
  <si>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</si>
  <si>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</si>
  <si>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</si>
  <si>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</si>
  <si>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</si>
  <si>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</si>
  <si>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</si>
  <si>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</si>
  <si>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</si>
  <si>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</si>
  <si>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</si>
  <si>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</si>
  <si>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</si>
  <si>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</si>
  <si>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</si>
  <si>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</si>
  <si>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</si>
  <si>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</si>
  <si>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</si>
  <si>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</si>
  <si>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</si>
  <si>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</si>
  <si>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</si>
  <si>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</si>
  <si>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</si>
  <si>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</si>
  <si>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</si>
  <si>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</si>
  <si>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</si>
  <si>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</si>
  <si>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</si>
  <si>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</si>
  <si>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</si>
  <si>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</si>
  <si>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</si>
  <si>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</si>
  <si>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</si>
  <si>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</si>
  <si>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</si>
  <si>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</si>
  <si>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</si>
  <si>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</si>
  <si>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</si>
  <si>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</si>
  <si>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</si>
  <si>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</si>
  <si>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</si>
  <si>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</si>
  <si>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</si>
  <si>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</si>
  <si>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</si>
  <si>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</si>
  <si>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</si>
  <si>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</si>
  <si>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</si>
  <si>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</si>
  <si>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</si>
  <si>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</si>
  <si>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</si>
  <si>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</si>
  <si>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</si>
  <si>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</si>
  <si>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</si>
  <si>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</si>
  <si>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</si>
  <si>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</si>
  <si>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</si>
  <si>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</si>
  <si>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</si>
  <si>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</si>
  <si>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</si>
  <si>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</si>
  <si>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</si>
  <si>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</si>
  <si>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</si>
  <si>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</si>
  <si>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</si>
  <si>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</si>
  <si>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</si>
  <si>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</si>
  <si>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</si>
  <si>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</si>
  <si>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</si>
  <si>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</si>
  <si>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</si>
  <si>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</si>
  <si>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</si>
  <si>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</si>
  <si>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</si>
  <si>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</si>
  <si>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</si>
  <si>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</si>
  <si>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</si>
  <si>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</si>
  <si>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</si>
  <si>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</si>
  <si>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</si>
  <si>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</si>
  <si>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</si>
  <si>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</si>
  <si>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</si>
  <si>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</si>
  <si>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</si>
  <si>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</si>
  <si>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</si>
  <si>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</si>
  <si>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</si>
  <si>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</si>
  <si>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</si>
  <si>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</si>
  <si>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</si>
  <si>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</si>
  <si>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</si>
  <si>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</si>
  <si>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</si>
  <si>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</si>
  <si>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</si>
  <si>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</si>
  <si>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</si>
  <si>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</si>
  <si>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</si>
  <si>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</si>
  <si>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</si>
  <si>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</si>
  <si>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</si>
  <si>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</si>
  <si>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</si>
  <si>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</si>
  <si>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</si>
  <si>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</si>
  <si>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</si>
  <si>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</si>
  <si>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</si>
  <si>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</si>
  <si>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</si>
  <si>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</si>
  <si>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</si>
  <si>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</si>
  <si>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</si>
  <si>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</si>
  <si>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</si>
  <si>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</si>
  <si>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</si>
  <si>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</si>
  <si>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</si>
  <si>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</si>
  <si>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</si>
  <si>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</si>
  <si>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</si>
  <si>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</si>
  <si>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</si>
  <si>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</si>
  <si>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</si>
  <si>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</si>
  <si>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</si>
  <si>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</si>
  <si>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</si>
  <si>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</si>
  <si>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</si>
  <si>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</si>
  <si>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</si>
  <si>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</si>
  <si>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</si>
  <si>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</si>
  <si>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</si>
  <si>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</si>
  <si>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</si>
  <si>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</si>
  <si>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</si>
  <si>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</si>
  <si>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</si>
  <si>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</si>
  <si>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</si>
  <si>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</si>
  <si>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</si>
  <si>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</si>
  <si>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</si>
  <si>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</si>
  <si>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</si>
  <si>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</si>
  <si>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</si>
  <si>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</si>
  <si>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</si>
  <si>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</si>
  <si>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</si>
  <si>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</si>
  <si>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</si>
  <si>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</si>
  <si>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</si>
  <si>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</si>
  <si>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</si>
  <si>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</si>
  <si>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</si>
  <si>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</si>
  <si>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</si>
  <si>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</si>
  <si>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</si>
  <si>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</si>
  <si>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</si>
  <si>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</si>
  <si>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</si>
  <si>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</si>
  <si>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</si>
  <si>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</si>
  <si>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</si>
  <si>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</si>
  <si>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</si>
  <si>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</si>
  <si>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</si>
  <si>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</si>
  <si>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</si>
  <si>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</si>
  <si>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</si>
  <si>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</si>
  <si>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</si>
  <si>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</si>
  <si>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</si>
  <si>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</si>
  <si>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</si>
  <si>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</si>
  <si>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</si>
  <si>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</si>
  <si>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</si>
  <si>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</si>
  <si>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</si>
  <si>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</si>
  <si>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</si>
  <si>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</si>
  <si>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</si>
  <si>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</si>
  <si>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</si>
  <si>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</si>
  <si>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</si>
  <si>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</si>
  <si>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</si>
  <si>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</si>
  <si>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</si>
  <si>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</si>
  <si>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</si>
  <si>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</si>
  <si>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</si>
  <si>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</si>
  <si>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</si>
  <si>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</si>
  <si>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</si>
  <si>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</si>
  <si>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</si>
  <si>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</si>
  <si>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</si>
  <si>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</si>
  <si>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</si>
  <si>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</si>
  <si>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</si>
  <si>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</si>
  <si>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</si>
  <si>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</si>
  <si>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</si>
  <si>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</si>
  <si>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</si>
  <si>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</si>
  <si>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</si>
  <si>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</si>
  <si>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</si>
  <si>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</si>
  <si>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</si>
  <si>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</si>
  <si>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</si>
  <si>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</si>
  <si>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</si>
  <si>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</si>
  <si>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</si>
  <si>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</si>
  <si>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</si>
  <si>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</si>
  <si>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</si>
  <si>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</si>
  <si>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</si>
  <si>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</si>
  <si>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</si>
  <si>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</si>
  <si>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</si>
  <si>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</si>
  <si>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</si>
  <si>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</si>
  <si>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</si>
  <si>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</si>
  <si>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</si>
  <si>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</si>
  <si>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</si>
  <si>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</si>
  <si>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</si>
  <si>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</si>
  <si>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</si>
  <si>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</si>
  <si>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</si>
  <si>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</si>
  <si>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</si>
  <si>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</si>
  <si>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</si>
  <si>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</si>
  <si>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</si>
  <si>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</si>
  <si>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</si>
  <si>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</si>
  <si>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</si>
  <si>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</si>
  <si>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</si>
  <si>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</si>
  <si>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</si>
  <si>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</si>
  <si>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</si>
  <si>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</si>
  <si>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</si>
  <si>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</si>
  <si>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</si>
  <si>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</si>
  <si>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</si>
  <si>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</si>
  <si>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</si>
  <si>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</si>
  <si>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</si>
  <si>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</si>
  <si>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</si>
  <si>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</si>
  <si>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</si>
  <si>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</si>
  <si>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</si>
  <si>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</si>
  <si>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</si>
  <si>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</si>
  <si>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</si>
  <si>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</si>
  <si>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</si>
  <si>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</si>
  <si>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</si>
  <si>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</si>
  <si>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</si>
  <si>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</si>
  <si>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</si>
  <si>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</si>
  <si>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</si>
  <si>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</si>
  <si>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</si>
  <si>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</si>
  <si>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</si>
  <si>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</si>
  <si>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</si>
  <si>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</si>
  <si>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</si>
  <si>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</si>
  <si>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</si>
  <si>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</si>
  <si>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</si>
  <si>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</si>
  <si>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</si>
  <si>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</si>
  <si>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</si>
  <si>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</si>
  <si>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</si>
  <si>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</si>
  <si>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</si>
  <si>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</si>
  <si>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</si>
  <si>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</si>
  <si>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</si>
  <si>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</si>
  <si>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</si>
  <si>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</si>
  <si>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</si>
  <si>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</si>
  <si>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</si>
  <si>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</si>
  <si>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</si>
  <si>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</si>
  <si>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</si>
  <si>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</si>
  <si>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</si>
  <si>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</si>
  <si>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</si>
  <si>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</si>
  <si>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</si>
  <si>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</si>
  <si>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</si>
  <si>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</si>
  <si>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</si>
  <si>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</si>
  <si>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</si>
  <si>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</si>
  <si>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</si>
  <si>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</si>
  <si>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</si>
  <si>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</si>
  <si>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</si>
  <si>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</si>
  <si>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</si>
  <si>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</si>
  <si>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</si>
  <si>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</si>
  <si>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</si>
  <si>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</si>
  <si>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</si>
  <si>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</si>
  <si>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</si>
  <si>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</si>
  <si>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</si>
  <si>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</si>
  <si>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</si>
  <si>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</si>
  <si>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</si>
  <si>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</si>
  <si>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</si>
  <si>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</si>
  <si>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</si>
  <si>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</si>
  <si>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</si>
  <si>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</si>
  <si>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</si>
  <si>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</si>
  <si>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</si>
  <si>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</si>
  <si>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</si>
  <si>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</si>
  <si>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</si>
  <si>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</si>
  <si>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</si>
  <si>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</si>
  <si>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</si>
  <si>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</si>
  <si>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</si>
  <si>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</si>
  <si>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</si>
  <si>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</si>
  <si>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</si>
  <si>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</si>
  <si>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</si>
  <si>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</si>
  <si>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</si>
  <si>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</si>
  <si>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</si>
  <si>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</si>
  <si>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</si>
  <si>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</si>
  <si>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</si>
  <si>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</si>
  <si>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</si>
  <si>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</si>
  <si>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</si>
  <si>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</si>
  <si>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</si>
  <si>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</si>
  <si>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</si>
  <si>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</si>
  <si>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</si>
  <si>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</si>
  <si>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</si>
  <si>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</si>
  <si>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</si>
  <si>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</si>
  <si>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</si>
  <si>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</si>
  <si>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</si>
  <si>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</si>
  <si>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</si>
  <si>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</si>
  <si>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</si>
  <si>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</si>
  <si>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</si>
  <si>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</si>
  <si>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</si>
  <si>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</si>
  <si>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</si>
  <si>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</si>
  <si>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</si>
  <si>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</si>
  <si>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</si>
  <si>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</si>
  <si>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</si>
  <si>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</si>
  <si>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</si>
  <si>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</si>
  <si>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</si>
  <si>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</si>
  <si>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</si>
  <si>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</si>
  <si>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</si>
  <si>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</si>
  <si>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</si>
  <si>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</si>
  <si>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</si>
  <si>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</si>
  <si>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</si>
  <si>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</si>
  <si>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</si>
  <si>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</si>
  <si>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</si>
  <si>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</si>
  <si>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</si>
  <si>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</si>
  <si>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</si>
  <si>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</si>
  <si>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</si>
  <si>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</si>
  <si>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</si>
  <si>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</si>
  <si>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</si>
  <si>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</si>
  <si>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</si>
  <si>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</si>
  <si>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</si>
  <si>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</si>
  <si>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</si>
  <si>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</si>
  <si>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</si>
  <si>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</si>
  <si>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</si>
  <si>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</si>
  <si>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</si>
  <si>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</si>
  <si>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</si>
  <si>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</si>
  <si>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</si>
  <si>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</si>
  <si>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</si>
  <si>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</si>
  <si>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</si>
  <si>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</si>
  <si>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</si>
  <si>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</si>
  <si>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</si>
  <si>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</si>
  <si>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</si>
  <si>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</si>
  <si>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</si>
  <si>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</si>
  <si>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</si>
  <si>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</si>
  <si>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</si>
  <si>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</si>
  <si>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</si>
  <si>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</si>
  <si>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</si>
  <si>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</si>
  <si>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</si>
  <si>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</si>
  <si>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</si>
  <si>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</si>
  <si>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</si>
  <si>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</si>
  <si>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</si>
  <si>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</si>
  <si>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</si>
  <si>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</si>
  <si>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</si>
  <si>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</si>
  <si>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</si>
  <si>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</si>
  <si>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</si>
  <si>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</si>
  <si>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</si>
  <si>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</si>
  <si>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</si>
  <si>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</si>
  <si>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</si>
  <si>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</si>
  <si>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</si>
  <si>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</si>
  <si>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</si>
  <si>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</si>
  <si>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</si>
  <si>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</si>
  <si>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</si>
  <si>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</si>
  <si>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</si>
  <si>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</si>
  <si>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</si>
  <si>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</si>
  <si>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</si>
  <si>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</si>
  <si>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</si>
  <si>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</si>
  <si>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</si>
  <si>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</si>
  <si>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</si>
  <si>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</si>
  <si>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</si>
  <si>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</si>
  <si>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</si>
  <si>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</si>
  <si>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</si>
  <si>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</si>
  <si>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</si>
  <si>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</si>
  <si>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</si>
  <si>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</si>
  <si>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</si>
  <si>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</si>
  <si>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</si>
  <si>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</si>
  <si>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</si>
  <si>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</si>
  <si>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</si>
  <si>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</si>
  <si>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</si>
  <si>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</si>
  <si>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</si>
  <si>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</si>
  <si>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</si>
  <si>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</si>
  <si>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</si>
  <si>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</si>
  <si>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</si>
  <si>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</si>
  <si>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</si>
  <si>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</si>
  <si>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</si>
  <si>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</si>
  <si>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</si>
  <si>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</si>
  <si>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</si>
  <si>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</si>
  <si>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</si>
  <si>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</si>
  <si>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</si>
  <si>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</si>
  <si>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</si>
  <si>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</si>
  <si>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</si>
  <si>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</si>
  <si>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</si>
  <si>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</si>
  <si>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</si>
  <si>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</si>
  <si>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</si>
  <si>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</si>
  <si>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</si>
  <si>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</si>
  <si>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</si>
  <si>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</si>
  <si>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</si>
  <si>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</si>
  <si>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</si>
  <si>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</si>
  <si>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</si>
  <si>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</si>
  <si>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</si>
  <si>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</si>
  <si>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</si>
  <si>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</si>
  <si>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</si>
  <si>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</si>
  <si>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</si>
  <si>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</si>
  <si>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</si>
  <si>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</si>
  <si>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</si>
  <si>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</si>
  <si>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</si>
  <si>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</si>
  <si>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</si>
  <si>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</si>
  <si>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</si>
  <si>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</si>
  <si>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</si>
  <si>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</si>
  <si>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</si>
  <si>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</si>
  <si>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</si>
  <si>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</si>
  <si>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</si>
  <si>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</si>
  <si>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</si>
  <si>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</si>
  <si>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</si>
  <si>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</si>
  <si>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</si>
  <si>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</si>
  <si>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</si>
  <si>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</si>
  <si>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</si>
  <si>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</si>
  <si>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</si>
  <si>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</si>
  <si>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</si>
  <si>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</si>
  <si>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</si>
  <si>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</si>
  <si>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</si>
  <si>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</si>
  <si>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</si>
  <si>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</si>
  <si>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</si>
  <si>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</si>
  <si>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</si>
  <si>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</si>
  <si>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</si>
  <si>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</si>
  <si>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</si>
  <si>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</si>
  <si>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</si>
  <si>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</si>
  <si>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</si>
  <si>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</si>
  <si>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</si>
  <si>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</si>
  <si>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</si>
  <si>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</si>
  <si>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</si>
  <si>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</si>
  <si>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</si>
  <si>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</si>
  <si>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</si>
  <si>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</si>
  <si>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</si>
  <si>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</si>
  <si>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</si>
  <si>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</si>
  <si>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</si>
  <si>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</si>
  <si>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</si>
  <si>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</si>
  <si>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</si>
  <si>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</si>
  <si>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</si>
  <si>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</si>
  <si>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</si>
  <si>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</si>
  <si>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</si>
  <si>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</si>
  <si>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</si>
  <si>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</si>
  <si>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</si>
  <si>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</si>
  <si>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</si>
  <si>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</si>
  <si>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</si>
  <si>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</si>
  <si>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</si>
  <si>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</si>
  <si>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</si>
  <si>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</si>
  <si>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</si>
  <si>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</si>
  <si>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</si>
  <si>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</si>
  <si>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</si>
  <si>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</si>
  <si>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</si>
  <si>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</si>
  <si>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</si>
  <si>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</si>
  <si>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</si>
  <si>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</si>
  <si>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</si>
  <si>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</si>
  <si>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</si>
  <si>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</si>
  <si>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</si>
  <si>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</si>
  <si>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</si>
  <si>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</si>
  <si>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</si>
  <si>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</si>
  <si>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</si>
  <si>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</si>
  <si>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</si>
  <si>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</si>
  <si>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</si>
  <si>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</si>
  <si>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</si>
  <si>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</si>
  <si>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</si>
  <si>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</si>
  <si>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</si>
  <si>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</si>
  <si>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</si>
  <si>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</si>
  <si>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</si>
  <si>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</si>
  <si>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</si>
  <si>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</si>
  <si>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</si>
  <si>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</si>
  <si>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</si>
  <si>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</si>
  <si>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</si>
  <si>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</si>
  <si>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</si>
  <si>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</si>
  <si>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</si>
  <si>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</si>
  <si>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</si>
  <si>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</si>
  <si>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</si>
  <si>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</si>
  <si>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</si>
  <si>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</si>
  <si>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</si>
  <si>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</si>
  <si>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</si>
  <si>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</si>
  <si>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</si>
  <si>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</si>
  <si>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</si>
  <si>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</si>
  <si>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</si>
  <si>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</si>
  <si>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</si>
  <si>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</si>
  <si>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</si>
  <si>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</si>
  <si>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</si>
  <si>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</si>
  <si>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</si>
  <si>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</si>
  <si>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</si>
  <si>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</si>
  <si>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</si>
  <si>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</si>
  <si>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</si>
  <si>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</si>
  <si>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</si>
  <si>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</si>
  <si>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</si>
  <si>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</si>
  <si>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</si>
  <si>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</si>
  <si>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</si>
  <si>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</si>
  <si>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</si>
  <si>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</si>
  <si>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</si>
  <si>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</si>
  <si>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</si>
  <si>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</si>
  <si>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</si>
  <si>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</si>
  <si>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</si>
  <si>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</si>
  <si>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</si>
  <si>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</si>
  <si>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</si>
  <si>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</si>
  <si>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</si>
  <si>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</si>
  <si>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</si>
  <si>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</si>
  <si>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</si>
  <si>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</si>
  <si>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</si>
  <si>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</si>
  <si>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</si>
  <si>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</si>
  <si>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</si>
  <si>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</si>
  <si>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</si>
  <si>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</si>
  <si>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</si>
  <si>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</si>
  <si>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</si>
  <si>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</si>
  <si>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</si>
  <si>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</si>
  <si>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</si>
  <si>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</si>
  <si>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</si>
  <si>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</si>
  <si>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</si>
  <si>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</si>
  <si>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</si>
  <si>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</si>
  <si>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</si>
  <si>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</si>
  <si>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</si>
  <si>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</si>
  <si>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</si>
  <si>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</si>
  <si>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</si>
  <si>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</si>
  <si>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</si>
  <si>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</si>
  <si>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</si>
  <si>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</si>
  <si>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</si>
  <si>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</si>
  <si>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</si>
  <si>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</si>
  <si>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</si>
  <si>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</si>
  <si>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</si>
  <si>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</si>
  <si>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</si>
  <si>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</si>
  <si>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</si>
  <si>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</si>
  <si>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</si>
  <si>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</si>
  <si>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</si>
  <si>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</si>
  <si>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</si>
  <si>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</si>
  <si>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</si>
  <si>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</si>
  <si>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</si>
  <si>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</si>
  <si>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</si>
  <si>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</si>
  <si>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</si>
  <si>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</si>
  <si>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</si>
  <si>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</si>
  <si>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</si>
  <si>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</si>
  <si>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</si>
  <si>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</si>
  <si>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</si>
  <si>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</si>
  <si>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</si>
  <si>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</si>
  <si>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</si>
  <si>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</si>
  <si>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</si>
  <si>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</si>
  <si>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</si>
  <si>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</si>
  <si>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</si>
  <si>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</si>
  <si>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</si>
  <si>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</si>
  <si>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</si>
  <si>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</si>
  <si>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</si>
  <si>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</si>
  <si>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</si>
  <si>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</si>
  <si>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</si>
  <si>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</si>
  <si>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</si>
  <si>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</si>
  <si>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</si>
  <si>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</si>
  <si>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</si>
  <si>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</si>
  <si>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</si>
  <si>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</si>
  <si>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</si>
  <si>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</si>
  <si>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</si>
  <si>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</si>
  <si>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</si>
  <si>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</si>
  <si>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</si>
  <si>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</si>
  <si>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</si>
  <si>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</si>
  <si>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</si>
  <si>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</si>
  <si>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</si>
  <si>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</si>
  <si>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</si>
  <si>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</si>
  <si>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</si>
  <si>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</si>
  <si>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</si>
  <si>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</si>
  <si>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</si>
  <si>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</si>
  <si>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</si>
  <si>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</si>
  <si>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</si>
  <si>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</si>
  <si>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</si>
  <si>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</si>
  <si>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</si>
  <si>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</si>
  <si>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</si>
  <si>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</si>
  <si>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</si>
  <si>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</si>
  <si>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</si>
  <si>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</si>
  <si>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</si>
  <si>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</si>
  <si>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</si>
  <si>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</si>
  <si>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</si>
  <si>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</si>
  <si>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</si>
  <si>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</si>
  <si>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</si>
  <si>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</si>
  <si>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</si>
  <si>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</si>
  <si>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</si>
  <si>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</si>
  <si>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</si>
  <si>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</si>
  <si>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</si>
  <si>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</si>
  <si>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</si>
  <si>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</si>
  <si>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</si>
  <si>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</si>
  <si>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</si>
  <si>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</si>
  <si>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</si>
  <si>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</si>
  <si>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</si>
  <si>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</si>
  <si>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</si>
  <si>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</si>
  <si>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</si>
  <si>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</si>
  <si>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</si>
  <si>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</si>
  <si>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</si>
  <si>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</si>
  <si>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</si>
  <si>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</si>
  <si>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</si>
  <si>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</si>
  <si>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</si>
  <si>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</si>
  <si>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</si>
  <si>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</si>
  <si>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</si>
  <si>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</si>
  <si>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</si>
  <si>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</si>
  <si>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</si>
  <si>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</si>
  <si>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</si>
  <si>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</si>
  <si>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</si>
  <si>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</si>
  <si>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</si>
  <si>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</si>
  <si>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</si>
  <si>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</si>
  <si>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</si>
  <si>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</si>
  <si>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</si>
  <si>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</si>
  <si>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</si>
  <si>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</si>
  <si>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</si>
  <si>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</si>
  <si>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</si>
  <si>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</si>
  <si>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</si>
  <si>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</si>
  <si>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</si>
  <si>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</si>
  <si>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</si>
  <si>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</si>
  <si>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</si>
  <si>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</si>
  <si>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</si>
  <si>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</si>
  <si>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</si>
  <si>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</si>
  <si>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</si>
  <si>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</si>
  <si>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</si>
  <si>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</si>
  <si>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</si>
  <si>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</si>
  <si>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</si>
  <si>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</si>
  <si>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</si>
  <si>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</si>
  <si>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</si>
  <si>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</si>
  <si>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</si>
  <si>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</si>
  <si>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</si>
  <si>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</si>
  <si>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</si>
  <si>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</si>
  <si>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</si>
  <si>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</si>
  <si>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</si>
  <si>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</si>
  <si>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</si>
  <si>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</si>
  <si>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</si>
  <si>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</si>
  <si>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</si>
  <si>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</si>
  <si>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</si>
  <si>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</si>
  <si>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</si>
  <si>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</si>
  <si>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</si>
  <si>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</si>
  <si>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</si>
  <si>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</si>
  <si>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</si>
  <si>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</si>
  <si>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</si>
  <si>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</si>
  <si>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</si>
  <si>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</si>
  <si>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</si>
  <si>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</si>
  <si>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</si>
  <si>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</si>
  <si>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</si>
  <si>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</si>
  <si>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</si>
  <si>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</si>
  <si>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</si>
  <si>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</si>
  <si>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</si>
  <si>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</si>
  <si>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</si>
  <si>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</si>
  <si>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</si>
  <si>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</si>
  <si>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</si>
  <si>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</si>
  <si>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</si>
  <si>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</si>
  <si>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</si>
  <si>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</si>
  <si>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</si>
  <si>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</si>
  <si>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</si>
  <si>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</si>
  <si>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</si>
  <si>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</si>
  <si>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</si>
  <si>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</si>
  <si>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</si>
  <si>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</si>
  <si>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</si>
  <si>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</si>
  <si>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</si>
  <si>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</si>
  <si>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</si>
  <si>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</si>
  <si>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</si>
  <si>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</si>
  <si>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</si>
  <si>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</si>
  <si>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</si>
  <si>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</si>
  <si>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</si>
  <si>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</si>
  <si>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</si>
  <si>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</si>
  <si>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</si>
  <si>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</si>
  <si>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</si>
  <si>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</si>
  <si>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</si>
  <si>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</si>
  <si>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</si>
  <si>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</si>
  <si>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</si>
  <si>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</si>
  <si>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</si>
  <si>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</si>
  <si>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</si>
  <si>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</si>
  <si>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</si>
  <si>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</si>
  <si>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</si>
  <si>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</si>
  <si>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</si>
  <si>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</si>
  <si>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</si>
  <si>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</si>
  <si>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</si>
  <si>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</si>
  <si>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</si>
  <si>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</si>
  <si>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</si>
  <si>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</si>
  <si>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</si>
  <si>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</si>
  <si>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</si>
  <si>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</si>
  <si>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</si>
  <si>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</si>
  <si>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</si>
  <si>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</si>
  <si>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</si>
  <si>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</si>
  <si>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</si>
  <si>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</si>
  <si>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</si>
  <si>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</si>
  <si>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</si>
  <si>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</si>
  <si>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</si>
  <si>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</si>
  <si>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</si>
  <si>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</si>
  <si>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</si>
  <si>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</si>
  <si>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</si>
  <si>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</si>
  <si>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</si>
  <si>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</si>
  <si>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</si>
  <si>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</si>
  <si>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</si>
  <si>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</si>
  <si>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</si>
  <si>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</si>
  <si>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</si>
  <si>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</si>
  <si>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</si>
  <si>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</si>
  <si>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</si>
  <si>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</si>
  <si>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</si>
  <si>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</si>
  <si>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</si>
  <si>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</si>
  <si>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</si>
  <si>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</si>
  <si>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</si>
  <si>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</si>
  <si>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</si>
  <si>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</si>
  <si>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</si>
  <si>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</si>
  <si>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</si>
  <si>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</si>
  <si>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</si>
  <si>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</si>
  <si>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</si>
  <si>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</si>
  <si>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</si>
  <si>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</si>
  <si>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</si>
  <si>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</si>
  <si>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</si>
  <si>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</si>
  <si>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</si>
  <si>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</si>
  <si>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</si>
  <si>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</si>
  <si>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</si>
  <si>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</si>
  <si>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</si>
  <si>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</si>
  <si>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</si>
  <si>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</si>
  <si>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</si>
  <si>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</si>
  <si>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</si>
  <si>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</si>
  <si>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</si>
  <si>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</si>
  <si>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</si>
  <si>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</si>
  <si>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</si>
  <si>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</si>
  <si>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</si>
  <si>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</si>
  <si>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</si>
  <si>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</si>
  <si>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</si>
  <si>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</si>
  <si>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</si>
  <si>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</si>
  <si>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</si>
  <si>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</si>
  <si>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</si>
  <si>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</si>
  <si>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</si>
  <si>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</si>
  <si>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</si>
  <si>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</si>
  <si>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</si>
  <si>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</si>
  <si>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</si>
  <si>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</si>
  <si>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</si>
  <si>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</si>
  <si>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</si>
  <si>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</si>
  <si>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</si>
  <si>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</si>
  <si>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</si>
  <si>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</si>
  <si>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</si>
  <si>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</si>
  <si>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</si>
  <si>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</si>
  <si>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</si>
  <si>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</si>
  <si>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</si>
  <si>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</si>
  <si>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</si>
  <si>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</si>
  <si>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</si>
  <si>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</si>
  <si>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</si>
  <si>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</si>
  <si>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</si>
  <si>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</si>
  <si>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</si>
  <si>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</si>
  <si>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</si>
  <si>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</si>
  <si>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</si>
  <si>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</si>
  <si>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</si>
  <si>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</si>
  <si>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</si>
  <si>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</si>
  <si>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</si>
  <si>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</si>
  <si>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</si>
  <si>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</si>
  <si>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</si>
  <si>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</si>
  <si>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</si>
  <si>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</si>
  <si>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</si>
  <si>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</si>
  <si>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</si>
  <si>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</si>
  <si>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</si>
  <si>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</si>
  <si>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</si>
  <si>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</si>
  <si>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</si>
  <si>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</si>
  <si>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</si>
  <si>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</si>
  <si>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</si>
  <si>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</si>
  <si>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</si>
  <si>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</si>
  <si>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</si>
  <si>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</si>
  <si>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</si>
  <si>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</si>
  <si>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</si>
  <si>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</si>
  <si>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</si>
  <si>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</si>
  <si>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</si>
  <si>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</si>
  <si>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</si>
  <si>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</si>
  <si>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</si>
  <si>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</si>
  <si>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</si>
  <si>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</si>
  <si>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</si>
  <si>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</si>
  <si>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</si>
  <si>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</si>
  <si>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</si>
  <si>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</si>
  <si>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</si>
  <si>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</si>
  <si>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</si>
  <si>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</si>
  <si>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</si>
  <si>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</si>
  <si>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</si>
  <si>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</si>
  <si>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</si>
  <si>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</si>
  <si>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</si>
  <si>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</si>
  <si>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</si>
  <si>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</si>
  <si>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</si>
  <si>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</si>
  <si>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</si>
  <si>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</si>
  <si>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</si>
  <si>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</si>
  <si>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</si>
  <si>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</si>
  <si>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</si>
  <si>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</si>
  <si>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</si>
  <si>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</si>
  <si>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</si>
  <si>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</si>
  <si>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</si>
  <si>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</si>
  <si>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</si>
  <si>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</si>
  <si>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</si>
  <si>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</si>
  <si>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</si>
  <si>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</si>
  <si>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</si>
  <si>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</si>
  <si>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</si>
  <si>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</si>
  <si>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</si>
  <si>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</si>
  <si>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</si>
  <si>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</si>
  <si>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</si>
  <si>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</si>
  <si>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</si>
  <si>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</si>
  <si>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</si>
  <si>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</si>
  <si>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</si>
  <si>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</si>
  <si>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</si>
  <si>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</si>
  <si>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</si>
  <si>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</si>
  <si>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</si>
  <si>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</si>
  <si>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</si>
  <si>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</si>
  <si>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</si>
  <si>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</si>
  <si>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</si>
  <si>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</si>
  <si>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</si>
  <si>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</si>
  <si>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</si>
  <si>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</si>
  <si>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</si>
  <si>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</si>
  <si>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</si>
  <si>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</si>
  <si>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</si>
  <si>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</si>
  <si>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</si>
  <si>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</si>
  <si>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</si>
  <si>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</si>
  <si>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</si>
  <si>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</si>
  <si>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</si>
  <si>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</si>
  <si>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</si>
  <si>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</si>
  <si>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</si>
  <si>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</si>
  <si>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</si>
  <si>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</si>
  <si>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</si>
  <si>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</si>
  <si>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</si>
  <si>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</si>
  <si>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</si>
  <si>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</si>
  <si>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</si>
  <si>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</si>
  <si>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</si>
  <si>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</si>
  <si>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</si>
  <si>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</si>
  <si>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</si>
  <si>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</si>
  <si>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</si>
  <si>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</si>
  <si>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</si>
  <si>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</si>
  <si>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</si>
  <si>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</si>
  <si>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</si>
  <si>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</si>
  <si>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</si>
  <si>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</si>
  <si>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</si>
  <si>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</si>
  <si>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</si>
  <si>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</si>
  <si>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</si>
  <si>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</si>
  <si>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</si>
  <si>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</si>
  <si>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</si>
  <si>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</si>
  <si>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</si>
  <si>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</si>
  <si>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</si>
  <si>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</si>
  <si>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</si>
  <si>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</si>
  <si>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</si>
  <si>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</si>
  <si>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</si>
  <si>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</si>
  <si>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</si>
  <si>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</si>
  <si>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</si>
  <si>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</si>
  <si>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</si>
  <si>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</si>
  <si>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</si>
  <si>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</si>
  <si>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</si>
  <si>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</si>
  <si>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</si>
  <si>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</si>
  <si>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</si>
  <si>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</si>
  <si>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</si>
  <si>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</si>
  <si>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</si>
  <si>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</si>
  <si>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</si>
  <si>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</si>
  <si>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</si>
  <si>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</si>
  <si>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</si>
  <si>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</si>
  <si>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</si>
  <si>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</si>
  <si>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</si>
  <si>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</si>
  <si>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</si>
  <si>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</si>
  <si>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</si>
  <si>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</si>
  <si>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</si>
  <si>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</si>
  <si>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</si>
  <si>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</si>
  <si>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</si>
  <si>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</si>
  <si>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</si>
  <si>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</si>
  <si>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</si>
  <si>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</si>
  <si>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</si>
  <si>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</si>
  <si>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</si>
  <si>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</si>
  <si>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</si>
  <si>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</si>
  <si>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</si>
  <si>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</si>
  <si>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</si>
  <si>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</si>
  <si>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</si>
  <si>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</si>
  <si>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</si>
  <si>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</si>
  <si>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</si>
  <si>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</si>
  <si>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</si>
  <si>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</si>
  <si>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</si>
  <si>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</si>
  <si>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</si>
  <si>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</si>
  <si>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</si>
  <si>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</si>
  <si>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</si>
  <si>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</si>
  <si>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</si>
  <si>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</si>
  <si>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</si>
  <si>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</si>
  <si>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</si>
  <si>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</si>
  <si>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</si>
  <si>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</si>
  <si>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</si>
  <si>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</si>
  <si>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</si>
  <si>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</si>
  <si>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</si>
  <si>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</si>
  <si>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</si>
  <si>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</si>
  <si>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</si>
  <si>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</si>
  <si>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</si>
  <si>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</si>
  <si>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</si>
  <si>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</si>
  <si>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</si>
  <si>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</si>
  <si>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</si>
  <si>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</si>
  <si>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</si>
  <si>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</si>
  <si>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</si>
  <si>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</si>
  <si>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</si>
  <si>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</si>
  <si>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</si>
  <si>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</si>
  <si>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</si>
  <si>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</si>
  <si>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</si>
  <si>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</si>
  <si>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</si>
  <si>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</si>
  <si>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</si>
  <si>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</si>
  <si>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</si>
  <si>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</si>
  <si>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</si>
  <si>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</si>
  <si>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</si>
  <si>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</si>
  <si>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</si>
  <si>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</si>
  <si>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</si>
  <si>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</si>
  <si>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</si>
  <si>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</si>
  <si>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</si>
  <si>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</si>
  <si>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</si>
  <si>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</si>
  <si>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</si>
  <si>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</si>
  <si>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</si>
  <si>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</si>
  <si>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</si>
  <si>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</si>
  <si>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</si>
  <si>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</si>
  <si>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</si>
  <si>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</si>
  <si>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</si>
  <si>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</si>
  <si>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</si>
  <si>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</si>
  <si>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</si>
  <si>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</si>
  <si>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</si>
  <si>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</si>
  <si>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</si>
  <si>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</si>
  <si>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</si>
  <si>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</si>
  <si>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</si>
  <si>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</si>
  <si>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</si>
  <si>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</si>
  <si>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</si>
  <si>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</si>
  <si>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</si>
  <si>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</si>
  <si>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</si>
  <si>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</si>
  <si>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</si>
  <si>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</si>
  <si>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</si>
  <si>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</si>
  <si>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</si>
  <si>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</si>
  <si>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</si>
  <si>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</si>
  <si>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</si>
  <si>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</si>
  <si>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</si>
  <si>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</si>
  <si>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</si>
  <si>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</si>
  <si>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</si>
  <si>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</si>
  <si>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</si>
  <si>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</si>
  <si>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</si>
  <si>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</si>
  <si>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</si>
  <si>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</si>
  <si>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</si>
  <si>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</si>
  <si>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</si>
  <si>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</si>
  <si>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</si>
  <si>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</si>
  <si>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</si>
  <si>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</si>
  <si>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</si>
  <si>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</si>
  <si>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</si>
  <si>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</si>
  <si>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</si>
  <si>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</si>
  <si>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</si>
  <si>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</si>
  <si>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</si>
  <si>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</si>
  <si>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</si>
  <si>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</si>
  <si>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</si>
  <si>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</si>
  <si>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</si>
  <si>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</si>
  <si>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</si>
  <si>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</si>
  <si>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</si>
  <si>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</si>
  <si>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</si>
  <si>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</si>
  <si>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</si>
  <si>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</si>
  <si>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</si>
  <si>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</si>
  <si>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</si>
  <si>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</si>
  <si>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</si>
  <si>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</si>
  <si>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</si>
  <si>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</si>
  <si>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</si>
  <si>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</si>
  <si>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</si>
  <si>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</si>
  <si>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</si>
  <si>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</si>
  <si>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</si>
  <si>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</si>
  <si>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</si>
  <si>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</si>
  <si>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</si>
  <si>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</si>
  <si>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</si>
  <si>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</si>
  <si>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</si>
  <si>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</si>
  <si>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</si>
  <si>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</si>
  <si>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</si>
  <si>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</si>
  <si>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</si>
  <si>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</si>
  <si>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</si>
  <si>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</si>
  <si>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</si>
  <si>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</si>
  <si>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</si>
  <si>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</si>
  <si>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</si>
  <si>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</si>
  <si>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</si>
  <si>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</si>
  <si>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</si>
  <si>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</si>
  <si>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</si>
  <si>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</si>
  <si>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</si>
  <si>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</si>
  <si>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</si>
  <si>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</si>
  <si>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</si>
  <si>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</si>
  <si>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</si>
  <si>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</si>
  <si>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</si>
  <si>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</si>
  <si>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</si>
  <si>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</si>
  <si>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</si>
  <si>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</si>
  <si>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</si>
  <si>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</si>
  <si>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</si>
  <si>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</si>
  <si>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</si>
  <si>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</si>
  <si>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</si>
  <si>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</si>
  <si>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</si>
  <si>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</si>
  <si>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</si>
  <si>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</si>
  <si>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</si>
  <si>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</si>
  <si>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</si>
  <si>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</si>
  <si>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</si>
  <si>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</si>
  <si>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</si>
  <si>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</si>
  <si>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</si>
  <si>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</si>
  <si>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</si>
  <si>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</si>
  <si>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</si>
  <si>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</si>
  <si>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</si>
  <si>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</si>
  <si>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</si>
  <si>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</si>
  <si>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</si>
  <si>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</si>
  <si>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</si>
  <si>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</si>
  <si>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</si>
  <si>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</si>
  <si>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</si>
  <si>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</si>
  <si>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</si>
  <si>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</si>
  <si>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</si>
  <si>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</si>
  <si>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</si>
  <si>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</si>
  <si>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</si>
  <si>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</si>
  <si>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</si>
  <si>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</si>
  <si>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</si>
  <si>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</si>
  <si>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</si>
  <si>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</si>
  <si>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</si>
  <si>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</si>
  <si>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</si>
  <si>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</si>
  <si>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</si>
  <si>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</si>
  <si>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</si>
  <si>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</si>
  <si>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</si>
  <si>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</si>
  <si>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</si>
  <si>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</si>
  <si>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</si>
  <si>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</si>
  <si>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</si>
  <si>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</si>
  <si>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</si>
  <si>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</si>
  <si>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</si>
  <si>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</si>
  <si>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</si>
  <si>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</si>
  <si>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</si>
  <si>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</si>
  <si>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</si>
  <si>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</si>
  <si>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</si>
  <si>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</si>
  <si>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</si>
  <si>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</si>
  <si>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</si>
  <si>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</si>
  <si>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</si>
  <si>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</si>
  <si>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</si>
  <si>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</si>
  <si>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</si>
  <si>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</si>
  <si>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</si>
  <si>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</si>
  <si>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</si>
  <si>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</si>
  <si>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</si>
  <si>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</si>
  <si>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</si>
  <si>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</si>
  <si>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</si>
  <si>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</si>
  <si>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</si>
  <si>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</si>
  <si>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</si>
  <si>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</si>
  <si>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</si>
  <si>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</si>
  <si>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</si>
  <si>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</si>
  <si>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</si>
  <si>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</si>
  <si>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</si>
  <si>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</si>
  <si>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</si>
  <si>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</si>
  <si>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</si>
  <si>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</si>
  <si>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</si>
  <si>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</si>
  <si>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</si>
  <si>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</si>
  <si>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</si>
  <si>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</si>
  <si>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</si>
  <si>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</si>
  <si>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</si>
  <si>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</si>
  <si>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</si>
  <si>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</si>
  <si>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</si>
  <si>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</si>
  <si>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</si>
  <si>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</si>
  <si>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</si>
  <si>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</si>
  <si>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</si>
  <si>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</si>
  <si>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</si>
  <si>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</si>
  <si>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</si>
  <si>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</si>
  <si>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</si>
  <si>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</si>
  <si>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</si>
  <si>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</si>
  <si>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</si>
  <si>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</si>
  <si>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</si>
  <si>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</si>
  <si>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</si>
  <si>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</si>
  <si>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</si>
  <si>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</si>
  <si>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</si>
  <si>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</si>
  <si>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</si>
  <si>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</si>
  <si>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</si>
  <si>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</si>
  <si>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</si>
  <si>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</si>
  <si>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</si>
  <si>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</si>
  <si>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</si>
  <si>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</si>
  <si>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</si>
  <si>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</si>
  <si>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</si>
  <si>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</si>
  <si>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</si>
  <si>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</si>
  <si>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</si>
  <si>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</si>
  <si>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</si>
  <si>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</si>
  <si>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</si>
  <si>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</si>
  <si>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</si>
  <si>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</si>
  <si>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</si>
  <si>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</si>
  <si>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</si>
  <si>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</si>
  <si>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</si>
  <si>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</si>
  <si>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</si>
  <si>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</si>
  <si>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</si>
  <si>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</si>
  <si>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</si>
  <si>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</si>
  <si>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</si>
  <si>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</si>
  <si>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</si>
  <si>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</si>
  <si>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</si>
  <si>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</si>
  <si>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</si>
  <si>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</si>
  <si>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</si>
  <si>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</si>
  <si>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</si>
  <si>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</si>
  <si>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</si>
  <si>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</si>
  <si>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</si>
  <si>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</si>
  <si>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</si>
  <si>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</si>
  <si>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</si>
  <si>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</si>
  <si>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</si>
  <si>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</si>
  <si>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</si>
  <si>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</si>
  <si>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</si>
  <si>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</si>
  <si>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</si>
  <si>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</si>
  <si>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</si>
  <si>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</si>
  <si>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</si>
  <si>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</si>
  <si>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</si>
  <si>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</si>
  <si>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</si>
  <si>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</si>
  <si>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</si>
  <si>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</si>
  <si>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</si>
  <si>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</si>
  <si>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</si>
  <si>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</si>
  <si>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</si>
  <si>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</si>
  <si>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</si>
  <si>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</si>
  <si>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</si>
  <si>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</si>
  <si>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</si>
  <si>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</si>
  <si>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</si>
  <si>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</si>
  <si>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</si>
  <si>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</si>
  <si>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</si>
  <si>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</si>
  <si>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</si>
  <si>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</si>
  <si>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</si>
  <si>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</si>
  <si>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</si>
  <si>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</si>
  <si>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</si>
  <si>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</si>
  <si>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</si>
  <si>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</si>
  <si>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</si>
  <si>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</si>
  <si>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</si>
  <si>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</si>
  <si>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</si>
  <si>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</si>
  <si>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</si>
  <si>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</si>
  <si>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</si>
  <si>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</si>
  <si>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</si>
  <si>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</si>
  <si>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</si>
  <si>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</si>
  <si>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</si>
  <si>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</si>
  <si>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</si>
  <si>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</si>
  <si>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</si>
  <si>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</si>
  <si>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</si>
  <si>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</si>
  <si>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</si>
  <si>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</si>
  <si>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</si>
  <si>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</si>
  <si>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</si>
  <si>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</si>
  <si>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</si>
  <si>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</si>
  <si>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</si>
  <si>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</si>
  <si>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</si>
  <si>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</si>
  <si>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</si>
  <si>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</si>
  <si>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</si>
  <si>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</si>
  <si>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</si>
  <si>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</si>
  <si>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</si>
  <si>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</si>
  <si>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</si>
  <si>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</si>
  <si>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</si>
  <si>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</si>
  <si>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</si>
  <si>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</si>
  <si>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</si>
  <si>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</si>
  <si>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</si>
  <si>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</si>
  <si>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</si>
  <si>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</si>
  <si>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</si>
  <si>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</si>
  <si>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</si>
  <si>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</si>
  <si>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</si>
  <si>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</si>
  <si>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</si>
  <si>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</si>
  <si>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</si>
  <si>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</si>
  <si>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</si>
  <si>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</si>
  <si>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</si>
  <si>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</si>
  <si>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</si>
  <si>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</si>
  <si>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</si>
  <si>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</si>
  <si>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</si>
  <si>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</si>
  <si>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</si>
  <si>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</si>
  <si>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</si>
  <si>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</si>
  <si>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</si>
  <si>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</si>
  <si>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</si>
  <si>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</si>
  <si>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</si>
  <si>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</si>
  <si>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</si>
  <si>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</si>
  <si>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</si>
  <si>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</si>
  <si>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</si>
  <si>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</si>
  <si>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</si>
  <si>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</si>
  <si>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</si>
  <si>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</si>
  <si>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</si>
  <si>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</si>
  <si>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</si>
  <si>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</si>
  <si>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</si>
  <si>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</si>
  <si>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</si>
  <si>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</si>
  <si>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</si>
  <si>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</si>
  <si>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</si>
  <si>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</si>
  <si>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</si>
  <si>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</si>
  <si>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</si>
  <si>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</si>
  <si>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</si>
  <si>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</si>
  <si>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</si>
  <si>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</si>
  <si>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</si>
  <si>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</si>
  <si>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</si>
  <si>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</si>
  <si>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</si>
  <si>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</si>
  <si>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</si>
  <si>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</si>
  <si>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</si>
  <si>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</si>
  <si>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</si>
  <si>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</si>
  <si>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</si>
  <si>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</si>
  <si>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</si>
  <si>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</si>
  <si>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</si>
  <si>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</si>
  <si>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</si>
  <si>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</si>
  <si>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</si>
  <si>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</si>
  <si>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</si>
  <si>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</si>
  <si>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</si>
  <si>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</si>
  <si>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</si>
  <si>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</si>
  <si>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</si>
  <si>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</si>
  <si>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</si>
  <si>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</si>
  <si>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</si>
  <si>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</si>
  <si>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</si>
  <si>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</si>
  <si>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</si>
  <si>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</si>
  <si>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</si>
  <si>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</si>
  <si>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</si>
  <si>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</si>
  <si>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</si>
  <si>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</si>
  <si>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</si>
  <si>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</si>
  <si>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</si>
  <si>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</si>
  <si>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</si>
  <si>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</si>
  <si>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</si>
  <si>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</si>
  <si>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</si>
  <si>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</si>
  <si>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</si>
  <si>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</si>
  <si>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</si>
  <si>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</si>
  <si>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</si>
  <si>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</si>
  <si>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</si>
  <si>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</si>
  <si>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</si>
  <si>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</si>
  <si>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</si>
  <si>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</si>
  <si>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</si>
  <si>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</si>
  <si>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</si>
  <si>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</si>
  <si>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</si>
  <si>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</si>
  <si>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</si>
  <si>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</si>
  <si>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</si>
  <si>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</si>
  <si>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</si>
  <si>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</si>
  <si>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</si>
  <si>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</si>
  <si>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</si>
  <si>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</si>
  <si>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</si>
  <si>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</si>
  <si>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</si>
  <si>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</si>
  <si>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</si>
  <si>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</si>
  <si>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</si>
  <si>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</si>
  <si>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</si>
  <si>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</si>
  <si>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</si>
  <si>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</si>
  <si>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</si>
  <si>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</si>
  <si>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</si>
  <si>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</si>
  <si>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</si>
  <si>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</si>
  <si>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</si>
  <si>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</si>
  <si>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</si>
  <si>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</si>
  <si>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</si>
  <si>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</si>
  <si>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</si>
  <si>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</si>
  <si>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</si>
  <si>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</si>
  <si>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</si>
  <si>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</si>
  <si>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</si>
  <si>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</si>
  <si>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</si>
  <si>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</si>
  <si>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</si>
  <si>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</si>
  <si>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</si>
  <si>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</si>
  <si>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</si>
  <si>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</si>
  <si>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</si>
  <si>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</si>
  <si>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</si>
  <si>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</si>
  <si>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</si>
  <si>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</si>
  <si>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</si>
  <si>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</si>
  <si>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</si>
  <si>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</si>
  <si>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</si>
  <si>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</si>
  <si>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</si>
  <si>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</si>
  <si>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</si>
  <si>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</si>
  <si>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</si>
  <si>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</si>
  <si>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</si>
  <si>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</si>
  <si>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</si>
  <si>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</si>
  <si>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</si>
  <si>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</si>
  <si>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</si>
  <si>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</si>
  <si>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</si>
  <si>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</si>
  <si>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</si>
  <si>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</si>
  <si>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</si>
  <si>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</si>
  <si>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</si>
  <si>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</si>
  <si>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</si>
  <si>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</si>
  <si>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</si>
  <si>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</si>
  <si>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</si>
  <si>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</si>
  <si>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</si>
  <si>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</si>
  <si>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</si>
  <si>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</si>
  <si>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</si>
  <si>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</si>
  <si>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</si>
  <si>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</si>
  <si>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</si>
  <si>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</si>
  <si>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</si>
  <si>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</si>
  <si>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</si>
  <si>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</si>
  <si>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</si>
  <si>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</si>
  <si>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</si>
  <si>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</si>
  <si>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</si>
  <si>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</si>
  <si>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</si>
  <si>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</si>
  <si>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</si>
  <si>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</si>
  <si>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</si>
  <si>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</si>
  <si>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</si>
  <si>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</si>
  <si>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</si>
  <si>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</si>
  <si>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</si>
  <si>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</si>
  <si>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</si>
  <si>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</si>
  <si>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</si>
  <si>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</si>
  <si>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</si>
  <si>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</si>
  <si>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</si>
  <si>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</si>
  <si>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</si>
  <si>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</si>
  <si>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</si>
  <si>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</si>
  <si>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</si>
  <si>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</si>
  <si>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</si>
  <si>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</si>
  <si>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</si>
  <si>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</si>
  <si>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</si>
  <si>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</si>
  <si>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</si>
  <si>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</si>
  <si>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</si>
  <si>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</si>
  <si>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</si>
  <si>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</si>
  <si>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</si>
  <si>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</si>
  <si>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</si>
  <si>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</si>
  <si>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</si>
  <si>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</si>
  <si>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</si>
  <si>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</si>
  <si>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</si>
  <si>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</si>
  <si>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</si>
  <si>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</si>
  <si>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</si>
  <si>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</si>
  <si>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</si>
  <si>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</si>
  <si>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</si>
  <si>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</si>
  <si>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</si>
  <si>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</si>
  <si>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</si>
  <si>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</si>
  <si>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</si>
  <si>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</si>
  <si>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</si>
  <si>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</si>
  <si>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</si>
  <si>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</si>
  <si>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</si>
  <si>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</si>
  <si>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</si>
  <si>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</si>
  <si>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</si>
  <si>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</si>
  <si>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</si>
  <si>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</si>
  <si>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</si>
  <si>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</si>
  <si>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</si>
  <si>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</si>
  <si>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</si>
  <si>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</si>
  <si>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</si>
  <si>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</si>
  <si>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</si>
  <si>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</si>
  <si>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</si>
  <si>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</si>
  <si>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</si>
  <si>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</si>
  <si>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</si>
  <si>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</si>
  <si>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</si>
  <si>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</si>
  <si>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</si>
  <si>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</si>
  <si>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</si>
  <si>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</si>
  <si>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</si>
  <si>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</si>
  <si>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</si>
  <si>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</si>
  <si>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</si>
  <si>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</si>
  <si>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</si>
  <si>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</si>
  <si>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</si>
  <si>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</si>
  <si>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</si>
  <si>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</si>
  <si>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</si>
  <si>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</si>
  <si>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</si>
  <si>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</si>
  <si>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</si>
  <si>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</si>
  <si>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</si>
  <si>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</si>
  <si>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</si>
  <si>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</si>
  <si>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</si>
  <si>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</si>
  <si>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</si>
  <si>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</si>
  <si>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</si>
  <si>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</si>
  <si>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</si>
  <si>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</si>
  <si>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</si>
  <si>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</si>
  <si>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</si>
  <si>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</si>
  <si>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</si>
  <si>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</si>
  <si>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</si>
  <si>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</si>
  <si>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</si>
  <si>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</si>
  <si>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</si>
  <si>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</si>
  <si>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</si>
  <si>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</si>
  <si>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</si>
  <si>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</si>
  <si>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</si>
  <si>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</si>
  <si>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</si>
  <si>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</si>
  <si>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</si>
  <si>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</si>
  <si>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</si>
  <si>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</si>
  <si>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</si>
  <si>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</si>
  <si>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</si>
  <si>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</si>
  <si>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</si>
  <si>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</si>
  <si>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</si>
  <si>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</si>
  <si>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</si>
  <si>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</si>
  <si>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</si>
  <si>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</si>
  <si>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</si>
  <si>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</si>
  <si>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</si>
  <si>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</si>
  <si>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</si>
  <si>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</si>
  <si>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</si>
  <si>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</si>
  <si>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</si>
  <si>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</si>
  <si>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</si>
  <si>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</si>
  <si>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</si>
  <si>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</si>
  <si>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</si>
  <si>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</si>
  <si>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</si>
  <si>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</si>
  <si>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</si>
  <si>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</si>
  <si>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</si>
  <si>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</si>
  <si>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</si>
  <si>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</si>
  <si>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</si>
  <si>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</si>
  <si>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</si>
  <si>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</si>
  <si>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</si>
  <si>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</si>
  <si>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</si>
  <si>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</si>
  <si>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</si>
  <si>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</si>
  <si>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</si>
  <si>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</si>
  <si>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</si>
  <si>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</si>
  <si>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</si>
  <si>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</si>
  <si>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</si>
  <si>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</si>
  <si>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</si>
  <si>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</si>
  <si>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</si>
  <si>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</si>
  <si>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</si>
  <si>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</si>
  <si>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</si>
  <si>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</si>
  <si>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</si>
  <si>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</si>
  <si>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</si>
  <si>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</si>
  <si>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</si>
  <si>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</si>
  <si>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</si>
  <si>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</si>
  <si>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</si>
  <si>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</si>
  <si>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</si>
  <si>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</si>
  <si>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</si>
  <si>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</si>
  <si>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</si>
  <si>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</si>
  <si>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</si>
  <si>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</si>
  <si>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</si>
  <si>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</si>
  <si>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</si>
  <si>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</si>
  <si>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</si>
  <si>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</si>
  <si>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</si>
  <si>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</si>
  <si>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</si>
  <si>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</si>
  <si>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</si>
  <si>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</si>
  <si>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</si>
  <si>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</si>
  <si>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</si>
  <si>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</si>
  <si>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</si>
  <si>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</si>
  <si>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</si>
  <si>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</si>
  <si>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</si>
  <si>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</si>
  <si>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</si>
  <si>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</si>
  <si>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</si>
  <si>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</si>
  <si>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</si>
  <si>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</si>
  <si>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</si>
  <si>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</si>
  <si>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</si>
  <si>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</si>
  <si>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</si>
  <si>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</si>
  <si>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</si>
  <si>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</si>
  <si>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</si>
  <si>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</si>
  <si>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</si>
  <si>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</si>
  <si>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</si>
  <si>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</si>
  <si>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</si>
  <si>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</si>
  <si>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</si>
  <si>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</si>
  <si>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</si>
  <si>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</si>
  <si>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</si>
  <si>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</si>
  <si>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</si>
  <si>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</si>
  <si>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</si>
  <si>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</si>
  <si>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</si>
  <si>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</si>
  <si>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</si>
  <si>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</si>
  <si>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</si>
  <si>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</si>
  <si>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</si>
  <si>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</si>
  <si>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</si>
  <si>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</si>
  <si>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</si>
  <si>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</si>
  <si>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</si>
  <si>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</si>
  <si>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</si>
  <si>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</si>
  <si>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</si>
  <si>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</si>
  <si>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</si>
  <si>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</si>
  <si>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</si>
  <si>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</si>
  <si>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</si>
  <si>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</si>
  <si>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</si>
  <si>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</si>
  <si>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</si>
  <si>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</si>
  <si>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</si>
  <si>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</si>
  <si>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</si>
  <si>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</si>
  <si>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</si>
  <si>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</si>
  <si>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</si>
  <si>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</si>
  <si>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</si>
  <si>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</si>
  <si>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</si>
  <si>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</si>
  <si>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</si>
  <si>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</si>
  <si>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</si>
  <si>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</si>
  <si>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</si>
  <si>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</si>
  <si>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</si>
  <si>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</si>
  <si>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</si>
  <si>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</si>
  <si>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</si>
  <si>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</si>
  <si>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</si>
  <si>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</si>
  <si>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</si>
  <si>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</si>
  <si>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</si>
  <si>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</si>
  <si>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</si>
  <si>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</si>
  <si>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</si>
  <si>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</si>
  <si>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</si>
  <si>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</si>
  <si>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</si>
  <si>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</si>
  <si>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</si>
  <si>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</si>
  <si>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</si>
  <si>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</si>
  <si>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</si>
  <si>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</si>
  <si>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</si>
  <si>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</si>
  <si>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</si>
  <si>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</si>
  <si>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</si>
  <si>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</si>
  <si>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</si>
  <si>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</si>
  <si>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</si>
  <si>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</si>
  <si>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</si>
  <si>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</si>
  <si>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</si>
  <si>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</si>
  <si>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</si>
  <si>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</si>
  <si>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</si>
  <si>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</si>
  <si>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</si>
  <si>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</si>
  <si>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</si>
  <si>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</si>
  <si>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</si>
  <si>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</si>
  <si>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</si>
  <si>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</si>
  <si>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</si>
  <si>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</si>
  <si>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</si>
  <si>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</si>
  <si>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</si>
  <si>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</si>
  <si>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</si>
  <si>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</si>
  <si>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</si>
  <si>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</si>
  <si>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</si>
  <si>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</si>
  <si>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</si>
  <si>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</si>
  <si>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</si>
  <si>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</si>
  <si>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</si>
  <si>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</si>
  <si>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</si>
  <si>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</si>
  <si>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</si>
  <si>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</si>
  <si>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</si>
  <si>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</si>
  <si>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</si>
  <si>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</si>
  <si>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</si>
  <si>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</si>
  <si>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</si>
  <si>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</si>
  <si>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</si>
  <si>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</si>
  <si>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</si>
  <si>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</si>
  <si>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</si>
  <si>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</si>
  <si>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</si>
  <si>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</si>
  <si>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</si>
  <si>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</si>
  <si>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</si>
  <si>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</si>
  <si>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</si>
  <si>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</si>
  <si>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</si>
  <si>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</si>
  <si>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</si>
  <si>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</si>
  <si>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</si>
  <si>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</si>
  <si>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</si>
  <si>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</si>
  <si>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</si>
  <si>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</si>
  <si>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</si>
  <si>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</si>
  <si>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</si>
  <si>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</si>
  <si>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</si>
  <si>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</si>
  <si>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</si>
  <si>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</si>
  <si>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</si>
  <si>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</si>
  <si>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</si>
  <si>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</si>
  <si>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</si>
  <si>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</si>
  <si>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</si>
  <si>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</si>
  <si>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</si>
  <si>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</si>
  <si>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</si>
  <si>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</si>
  <si>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</si>
  <si>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</si>
  <si>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</si>
  <si>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</si>
  <si>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</si>
  <si>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</si>
  <si>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</si>
  <si>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</si>
  <si>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</si>
  <si>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</si>
  <si>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</si>
  <si>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</si>
  <si>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</si>
  <si>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</si>
  <si>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</si>
  <si>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</si>
  <si>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</si>
  <si>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</si>
  <si>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</si>
  <si>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</si>
  <si>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</si>
  <si>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</si>
  <si>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</si>
  <si>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</si>
  <si>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</si>
  <si>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</si>
  <si>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</si>
  <si>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</si>
  <si>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</si>
  <si>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</si>
  <si>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</si>
  <si>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</si>
  <si>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</si>
  <si>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</si>
  <si>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</si>
  <si>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</si>
  <si>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</si>
  <si>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</si>
  <si>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</si>
  <si>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</si>
  <si>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</si>
  <si>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</si>
  <si>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</si>
  <si>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</si>
  <si>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</si>
  <si>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</si>
  <si>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</si>
  <si>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</si>
  <si>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</si>
  <si>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</si>
  <si>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</si>
  <si>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</si>
  <si>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</si>
  <si>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</si>
  <si>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</si>
  <si>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</si>
  <si>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</si>
  <si>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</si>
  <si>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</si>
  <si>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</si>
  <si>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</si>
  <si>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</si>
  <si>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</si>
  <si>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</si>
  <si>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</si>
  <si>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</si>
  <si>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</si>
  <si>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</si>
  <si>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</si>
  <si>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</si>
  <si>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</si>
  <si>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</si>
  <si>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</si>
  <si>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</si>
  <si>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</si>
  <si>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</si>
  <si>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</si>
  <si>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</si>
  <si>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</si>
  <si>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</si>
  <si>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</si>
  <si>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</si>
  <si>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</si>
  <si>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</si>
  <si>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</si>
  <si>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</si>
  <si>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</si>
  <si>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</si>
  <si>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</si>
  <si>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</si>
  <si>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</si>
  <si>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</si>
  <si>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</si>
  <si>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</si>
  <si>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</si>
  <si>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</si>
  <si>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</si>
  <si>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</si>
  <si>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</si>
  <si>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</si>
  <si>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</si>
  <si>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</si>
  <si>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</si>
  <si>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</si>
  <si>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</si>
  <si>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</si>
  <si>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</si>
  <si>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</si>
  <si>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</si>
  <si>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</si>
  <si>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</si>
  <si>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</si>
  <si>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</si>
  <si>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</si>
  <si>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</si>
  <si>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</si>
  <si>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</si>
  <si>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</si>
  <si>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</si>
  <si>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</si>
  <si>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</si>
  <si>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</si>
  <si>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</si>
  <si>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</si>
  <si>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</si>
  <si>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</si>
  <si>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</si>
  <si>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</si>
  <si>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</si>
  <si>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</si>
  <si>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</si>
  <si>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</si>
  <si>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</si>
  <si>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</si>
  <si>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</si>
  <si>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</si>
  <si>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</si>
  <si>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</si>
  <si>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</si>
  <si>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</si>
  <si>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</si>
  <si>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</si>
  <si>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</si>
  <si>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</si>
  <si>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</si>
  <si>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</si>
  <si>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</si>
  <si>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</si>
  <si>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</si>
  <si>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</si>
  <si>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</si>
  <si>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</si>
  <si>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</si>
  <si>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</si>
  <si>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</si>
  <si>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</si>
  <si>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</si>
  <si>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</si>
  <si>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</si>
  <si>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</si>
  <si>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</si>
  <si>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</si>
  <si>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</si>
  <si>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</si>
  <si>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</si>
  <si>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</si>
  <si>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</si>
  <si>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</si>
  <si>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</si>
  <si>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</si>
  <si>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</si>
  <si>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</si>
  <si>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</si>
  <si>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</si>
  <si>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</si>
  <si>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</si>
  <si>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</si>
  <si>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</si>
  <si>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</si>
  <si>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</si>
  <si>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</si>
  <si>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</si>
  <si>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</si>
  <si>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</si>
  <si>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</si>
  <si>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</si>
  <si>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</si>
  <si>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</si>
  <si>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</si>
  <si>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</si>
  <si>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</si>
  <si>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</si>
  <si>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</si>
  <si>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</si>
  <si>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</si>
  <si>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</si>
  <si>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</si>
  <si>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</si>
  <si>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</si>
  <si>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</si>
  <si>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</si>
  <si>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</si>
  <si>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</si>
  <si>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</si>
  <si>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</si>
  <si>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</si>
  <si>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</si>
  <si>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</si>
  <si>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</si>
  <si>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</si>
  <si>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</si>
  <si>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</si>
  <si>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</si>
  <si>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</si>
  <si>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</si>
  <si>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</si>
  <si>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</si>
  <si>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</si>
  <si>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</si>
  <si>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</si>
  <si>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</si>
  <si>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</si>
  <si>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</si>
  <si>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</si>
  <si>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</si>
  <si>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</si>
  <si>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</si>
  <si>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</si>
  <si>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</si>
  <si>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</si>
  <si>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</si>
  <si>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</si>
  <si>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</si>
  <si>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</si>
  <si>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</si>
  <si>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</si>
  <si>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</si>
  <si>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</si>
  <si>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</si>
  <si>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</si>
  <si>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</si>
  <si>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</si>
  <si>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</si>
  <si>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</si>
  <si>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</si>
  <si>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</si>
  <si>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</si>
  <si>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</si>
  <si>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</si>
  <si>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</si>
  <si>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</si>
  <si>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</si>
  <si>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</si>
  <si>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</si>
  <si>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</si>
  <si>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</si>
  <si>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</si>
  <si>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</si>
  <si>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</si>
  <si>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</si>
  <si>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</si>
  <si>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</si>
  <si>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</si>
  <si>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</si>
  <si>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</si>
  <si>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</si>
  <si>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</si>
  <si>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</si>
  <si>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</si>
  <si>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</si>
  <si>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</si>
  <si>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</si>
  <si>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</si>
  <si>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</si>
  <si>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</si>
  <si>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</si>
  <si>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</si>
  <si>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</si>
  <si>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</si>
  <si>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</si>
  <si>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</si>
  <si>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</si>
  <si>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</si>
  <si>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</si>
  <si>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</si>
  <si>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</si>
  <si>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</si>
  <si>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</si>
  <si>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</si>
  <si>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</si>
  <si>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</si>
  <si>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</si>
  <si>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</si>
  <si>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</si>
  <si>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</si>
  <si>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</si>
  <si>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</si>
  <si>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</si>
  <si>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</si>
  <si>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</si>
  <si>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</si>
  <si>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</si>
  <si>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</si>
  <si>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</si>
  <si>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</si>
  <si>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</si>
  <si>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</si>
  <si>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</si>
  <si>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</si>
  <si>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</si>
  <si>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</si>
  <si>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</si>
  <si>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</si>
  <si>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</si>
  <si>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</si>
  <si>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</si>
  <si>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</si>
  <si>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</si>
  <si>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</si>
  <si>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</si>
  <si>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</si>
  <si>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</si>
  <si>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</si>
  <si>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</si>
  <si>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</si>
  <si>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</si>
  <si>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</si>
  <si>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</si>
  <si>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</si>
  <si>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</si>
  <si>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</si>
  <si>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</si>
  <si>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</si>
  <si>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</si>
  <si>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</si>
  <si>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</si>
  <si>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</si>
  <si>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</si>
  <si>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</si>
  <si>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</si>
  <si>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</si>
  <si>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</si>
  <si>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</si>
  <si>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</si>
  <si>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</si>
  <si>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</si>
  <si>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</si>
  <si>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</si>
  <si>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</si>
  <si>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</si>
  <si>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</si>
  <si>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</si>
  <si>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</si>
  <si>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</si>
  <si>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</si>
  <si>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</si>
  <si>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</si>
  <si>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</si>
  <si>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</si>
  <si>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</si>
  <si>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</si>
  <si>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</si>
  <si>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</si>
  <si>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</si>
  <si>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</si>
  <si>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</si>
  <si>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</si>
  <si>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</si>
  <si>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</si>
  <si>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</si>
  <si>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</si>
  <si>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</si>
  <si>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</si>
  <si>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</si>
  <si>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</si>
  <si>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</si>
  <si>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</si>
  <si>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</si>
  <si>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</si>
  <si>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</si>
  <si>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</si>
  <si>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</si>
  <si>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</si>
  <si>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</si>
  <si>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</si>
  <si>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</si>
  <si>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</si>
  <si>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</si>
  <si>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</si>
  <si>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</si>
  <si>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</si>
  <si>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</si>
  <si>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</si>
  <si>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</si>
  <si>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</si>
  <si>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</si>
  <si>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</si>
  <si>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</si>
  <si>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</si>
  <si>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</si>
  <si>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</si>
  <si>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</si>
  <si>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</si>
  <si>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</si>
  <si>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</si>
  <si>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</si>
  <si>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</si>
  <si>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</si>
  <si>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</si>
  <si>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</si>
  <si>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</si>
  <si>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</si>
  <si>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</si>
  <si>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</si>
  <si>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</si>
  <si>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</si>
  <si>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</si>
  <si>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</si>
  <si>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</si>
  <si>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</si>
  <si>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</si>
  <si>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</si>
  <si>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</si>
  <si>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</si>
  <si>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</si>
  <si>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</si>
  <si>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</si>
  <si>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</si>
  <si>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</si>
  <si>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</si>
  <si>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</si>
  <si>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</si>
  <si>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</si>
  <si>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</si>
  <si>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</si>
  <si>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</si>
  <si>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</si>
  <si>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</si>
  <si>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</si>
  <si>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</si>
  <si>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</si>
  <si>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</si>
  <si>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</si>
  <si>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</si>
  <si>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</si>
  <si>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</si>
  <si>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</si>
  <si>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</si>
  <si>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</si>
  <si>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</si>
  <si>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</si>
  <si>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</si>
  <si>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</si>
  <si>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</si>
  <si>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</si>
  <si>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</si>
  <si>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</si>
  <si>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</si>
  <si>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</si>
  <si>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</si>
  <si>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</si>
  <si>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</si>
  <si>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</si>
  <si>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</si>
  <si>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</si>
  <si>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</si>
  <si>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</si>
  <si>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</si>
  <si>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</si>
  <si>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</si>
  <si>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</si>
  <si>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</si>
  <si>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</si>
  <si>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</si>
  <si>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</si>
  <si>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</si>
  <si>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</si>
  <si>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</si>
  <si>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</si>
  <si>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</si>
  <si>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</si>
  <si>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</si>
  <si>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</si>
  <si>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</si>
  <si>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</si>
  <si>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</si>
  <si>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</si>
  <si>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</si>
  <si>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</si>
  <si>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</si>
  <si>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</si>
  <si>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</si>
  <si>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</si>
  <si>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</si>
  <si>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</si>
  <si>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</si>
  <si>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</si>
  <si>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</si>
  <si>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</si>
  <si>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</si>
  <si>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</si>
  <si>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</si>
  <si>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</si>
  <si>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</si>
  <si>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</si>
  <si>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</si>
  <si>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</si>
  <si>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</si>
  <si>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</si>
  <si>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</si>
  <si>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</si>
  <si>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</si>
  <si>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</si>
  <si>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</si>
  <si>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</si>
  <si>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</si>
  <si>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</si>
  <si>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</si>
  <si>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</si>
  <si>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</si>
  <si>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</si>
  <si>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</si>
  <si>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</si>
  <si>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</si>
  <si>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</si>
  <si>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</si>
  <si>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</si>
  <si>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</si>
  <si>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</si>
  <si>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</si>
  <si>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</si>
  <si>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</si>
  <si>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</si>
  <si>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</si>
  <si>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</si>
  <si>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</si>
  <si>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</si>
  <si>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</si>
  <si>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</si>
  <si>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</si>
  <si>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</si>
  <si>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</si>
  <si>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</si>
  <si>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</si>
  <si>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</si>
  <si>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</si>
  <si>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</si>
  <si>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</si>
  <si>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</si>
  <si>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</si>
  <si>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</si>
  <si>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</si>
  <si>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</si>
  <si>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</si>
  <si>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</si>
  <si>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</si>
  <si>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</si>
  <si>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</si>
  <si>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</si>
  <si>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</si>
  <si>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</si>
  <si>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</si>
  <si>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</si>
  <si>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</si>
  <si>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</si>
  <si>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</si>
  <si>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</si>
  <si>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</si>
  <si>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</si>
  <si>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</si>
  <si>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</si>
  <si>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</si>
  <si>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</si>
  <si>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</si>
  <si>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</si>
  <si>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</si>
  <si>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</si>
  <si>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</si>
  <si>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</si>
  <si>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</si>
  <si>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</si>
  <si>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</si>
  <si>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</si>
  <si>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</si>
  <si>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</si>
  <si>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</si>
  <si>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</si>
  <si>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</si>
  <si>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</si>
  <si>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</si>
  <si>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</si>
  <si>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</si>
  <si>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</si>
  <si>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</si>
  <si>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</si>
  <si>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</si>
  <si>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</si>
  <si>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</si>
  <si>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</si>
  <si>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</si>
  <si>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</si>
  <si>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</si>
  <si>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</si>
  <si>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</si>
  <si>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</si>
  <si>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</si>
  <si>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</si>
  <si>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</si>
  <si>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</si>
  <si>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</si>
  <si>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</si>
  <si>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</si>
  <si>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</si>
  <si>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</si>
  <si>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</si>
  <si>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</si>
  <si>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</si>
  <si>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</si>
  <si>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</si>
  <si>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</si>
  <si>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</si>
  <si>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</si>
  <si>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</si>
  <si>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</si>
  <si>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</si>
  <si>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</si>
  <si>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</si>
  <si>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</si>
  <si>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</si>
  <si>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</si>
  <si>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</si>
  <si>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</si>
  <si>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</si>
  <si>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</si>
  <si>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</si>
  <si>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</si>
  <si>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</si>
  <si>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</si>
  <si>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</si>
  <si>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</si>
  <si>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</si>
  <si>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</si>
  <si>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</si>
  <si>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</si>
  <si>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</si>
  <si>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</si>
  <si>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</si>
  <si>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</si>
  <si>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</si>
  <si>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</si>
  <si>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</si>
  <si>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</si>
  <si>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</si>
  <si>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</si>
  <si>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</si>
  <si>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</si>
  <si>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</si>
  <si>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</si>
  <si>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</si>
  <si>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</si>
  <si>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</si>
  <si>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</si>
  <si>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</si>
  <si>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</si>
  <si>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</si>
  <si>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</si>
  <si>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</si>
  <si>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</si>
  <si>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</si>
  <si>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</si>
  <si>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</si>
  <si>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</si>
  <si>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</si>
  <si>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</si>
  <si>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</si>
  <si>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</si>
  <si>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</si>
  <si>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</si>
  <si>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</si>
  <si>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</si>
  <si>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</si>
  <si>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</si>
  <si>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</si>
  <si>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</si>
  <si>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</si>
  <si>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</si>
  <si>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</si>
  <si>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</si>
  <si>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</si>
  <si>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</si>
  <si>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</si>
  <si>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</si>
  <si>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</si>
  <si>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</si>
  <si>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</si>
  <si>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</si>
  <si>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</si>
  <si>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</si>
  <si>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</si>
  <si>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</si>
  <si>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</si>
  <si>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</si>
  <si>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</si>
  <si>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</si>
  <si>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</si>
  <si>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</si>
  <si>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</si>
  <si>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</si>
  <si>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</si>
  <si>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</si>
  <si>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</si>
  <si>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</si>
  <si>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</si>
  <si>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</si>
  <si>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</si>
  <si>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</si>
  <si>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</si>
  <si>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</si>
  <si>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</si>
  <si>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</si>
  <si>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</si>
  <si>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</si>
  <si>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</si>
  <si>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</si>
  <si>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</si>
  <si>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</si>
  <si>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</si>
  <si>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</si>
  <si>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</si>
  <si>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</si>
  <si>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</si>
  <si>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</si>
  <si>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</si>
  <si>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</si>
  <si>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</si>
  <si>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</si>
  <si>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</si>
  <si>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</si>
  <si>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</si>
  <si>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</si>
  <si>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</si>
  <si>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</si>
  <si>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</si>
  <si>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</si>
  <si>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</si>
  <si>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</si>
  <si>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</si>
  <si>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</si>
  <si>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</si>
  <si>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</si>
  <si>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</si>
  <si>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</si>
  <si>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</si>
  <si>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</si>
  <si>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</si>
  <si>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</si>
  <si>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</si>
  <si>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</si>
  <si>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</si>
  <si>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</si>
  <si>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</si>
  <si>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</si>
  <si>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</si>
  <si>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</si>
  <si>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</si>
  <si>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</si>
  <si>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</si>
  <si>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</si>
  <si>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</si>
  <si>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</si>
  <si>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</si>
  <si>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</si>
  <si>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</si>
  <si>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</si>
  <si>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</si>
  <si>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</si>
  <si>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</si>
  <si>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</si>
  <si>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</si>
  <si>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</si>
  <si>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</si>
  <si>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</si>
  <si>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</si>
  <si>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</si>
  <si>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</si>
  <si>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</si>
  <si>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</si>
  <si>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</si>
  <si>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</si>
  <si>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</si>
  <si>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</si>
  <si>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</si>
  <si>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</si>
  <si>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</si>
  <si>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</si>
  <si>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</si>
  <si>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</si>
  <si>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</si>
  <si>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</si>
  <si>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</si>
  <si>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</si>
  <si>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</si>
  <si>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</si>
  <si>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</si>
  <si>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</si>
  <si>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</si>
  <si>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</si>
  <si>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</si>
  <si>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</si>
  <si>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</si>
  <si>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</si>
  <si>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</si>
  <si>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</si>
  <si>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</si>
  <si>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</si>
  <si>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</si>
  <si>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</si>
  <si>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</si>
  <si>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</si>
  <si>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</si>
  <si>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</si>
  <si>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</si>
  <si>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</si>
  <si>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</si>
  <si>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</si>
  <si>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</si>
  <si>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</si>
  <si>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</si>
  <si>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</si>
  <si>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</si>
  <si>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</si>
  <si>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</si>
  <si>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</si>
  <si>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</si>
  <si>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</si>
  <si>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</si>
  <si>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</si>
  <si>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</si>
  <si>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</si>
  <si>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</si>
  <si>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</si>
  <si>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</si>
  <si>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</si>
  <si>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</si>
  <si>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</si>
  <si>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</si>
  <si>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</si>
  <si>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</si>
  <si>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</si>
  <si>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</si>
  <si>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</si>
  <si>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</si>
  <si>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</si>
  <si>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</si>
  <si>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</si>
  <si>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</si>
  <si>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</si>
  <si>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</si>
  <si>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</si>
  <si>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</si>
  <si>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</si>
  <si>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</si>
  <si>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</si>
  <si>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</si>
  <si>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</si>
  <si>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</si>
  <si>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</si>
  <si>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</si>
  <si>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</si>
  <si>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</si>
  <si>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</si>
  <si>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</si>
  <si>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</si>
  <si>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</si>
  <si>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</si>
  <si>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</si>
  <si>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</si>
  <si>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</si>
  <si>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</si>
  <si>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</si>
  <si>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</si>
  <si>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</si>
  <si>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</si>
  <si>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</si>
  <si>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</si>
  <si>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</si>
  <si>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</si>
  <si>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</si>
  <si>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</si>
  <si>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</si>
  <si>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</si>
  <si>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</si>
  <si>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</si>
  <si>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</si>
  <si>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</si>
  <si>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</si>
  <si>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</si>
  <si>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</si>
  <si>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</si>
  <si>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</si>
  <si>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</si>
  <si>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</si>
  <si>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</si>
  <si>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</si>
  <si>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</si>
  <si>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</si>
  <si>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</si>
  <si>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</si>
  <si>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</si>
  <si>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</si>
  <si>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</si>
  <si>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</si>
  <si>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</si>
  <si>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</si>
  <si>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</si>
  <si>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</si>
  <si>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</si>
  <si>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</si>
  <si>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</si>
  <si>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</si>
  <si>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</si>
  <si>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</si>
  <si>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</si>
  <si>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</si>
  <si>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</si>
  <si>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</si>
  <si>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</si>
  <si>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</si>
  <si>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</si>
  <si>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</si>
  <si>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</si>
  <si>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</si>
  <si>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</si>
  <si>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</si>
  <si>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</si>
  <si>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</si>
  <si>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</si>
  <si>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</si>
  <si>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</si>
  <si>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</si>
  <si>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</si>
  <si>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</si>
  <si>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</si>
  <si>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</si>
  <si>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</si>
  <si>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</si>
  <si>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</si>
  <si>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</si>
  <si>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</si>
  <si>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</si>
  <si>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</si>
  <si>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</si>
  <si>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</si>
  <si>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</si>
  <si>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</si>
  <si>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</si>
  <si>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</si>
  <si>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</si>
  <si>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</si>
  <si>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</si>
  <si>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</si>
  <si>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</si>
  <si>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</si>
  <si>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</si>
  <si>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</si>
  <si>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</si>
  <si>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</si>
  <si>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</si>
  <si>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</si>
  <si>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</si>
  <si>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</si>
  <si>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</si>
  <si>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</si>
  <si>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</si>
  <si>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</si>
  <si>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</si>
  <si>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</si>
  <si>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</si>
  <si>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</si>
  <si>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</si>
  <si>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</si>
  <si>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</si>
  <si>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</si>
  <si>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</si>
  <si>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</si>
  <si>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</si>
  <si>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</si>
  <si>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</si>
  <si>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</si>
  <si>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</si>
  <si>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</si>
  <si>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</si>
  <si>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</si>
  <si>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</si>
  <si>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</si>
  <si>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</si>
  <si>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</si>
  <si>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</si>
  <si>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</si>
  <si>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</si>
  <si>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</si>
  <si>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</si>
  <si>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</si>
  <si>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</si>
  <si>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</si>
  <si>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</si>
  <si>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</si>
  <si>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</si>
  <si>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</si>
  <si>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</si>
  <si>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</si>
  <si>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</si>
  <si>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</si>
  <si>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</si>
  <si>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</si>
  <si>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</si>
  <si>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</si>
  <si>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</si>
  <si>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</si>
  <si>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</si>
  <si>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</si>
  <si>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</si>
  <si>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</si>
  <si>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</si>
  <si>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</si>
  <si>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</si>
  <si>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</si>
  <si>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</si>
  <si>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</si>
  <si>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</si>
  <si>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</si>
  <si>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</si>
  <si>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</si>
  <si>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</si>
  <si>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</si>
  <si>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</si>
  <si>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</si>
  <si>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</si>
  <si>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</si>
  <si>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</si>
  <si>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</si>
  <si>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</si>
  <si>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</si>
  <si>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</si>
  <si>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</si>
  <si>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</si>
  <si>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</si>
  <si>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</si>
  <si>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</si>
  <si>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</si>
  <si>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</si>
  <si>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</si>
  <si>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</si>
  <si>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</si>
  <si>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</si>
  <si>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</si>
  <si>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</si>
  <si>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</si>
  <si>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</si>
  <si>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</si>
  <si>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</si>
  <si>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</si>
  <si>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</si>
  <si>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</si>
  <si>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</si>
  <si>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</si>
  <si>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</si>
  <si>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</si>
  <si>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</si>
  <si>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</si>
  <si>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</si>
  <si>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</si>
  <si>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</si>
  <si>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</si>
  <si>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</si>
  <si>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</si>
  <si>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</si>
  <si>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</si>
  <si>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</si>
  <si>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</si>
  <si>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</si>
  <si>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</si>
  <si>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</si>
  <si>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</si>
  <si>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</si>
  <si>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</si>
  <si>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</si>
  <si>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</si>
  <si>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</si>
  <si>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</si>
  <si>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</si>
  <si>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</si>
  <si>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</si>
  <si>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</si>
  <si>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</si>
  <si>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</si>
  <si>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</si>
  <si>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</si>
  <si>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</si>
  <si>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</si>
  <si>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</si>
  <si>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</si>
  <si>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</si>
  <si>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</si>
  <si>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</si>
  <si>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</si>
  <si>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</si>
  <si>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</si>
  <si>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</si>
  <si>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</si>
  <si>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</si>
  <si>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</si>
  <si>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</si>
  <si>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</si>
  <si>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</si>
  <si>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</si>
  <si>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</si>
  <si>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</si>
  <si>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</si>
  <si>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</si>
  <si>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</si>
  <si>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</si>
  <si>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</si>
  <si>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</si>
  <si>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</si>
  <si>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</si>
  <si>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</si>
  <si>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</si>
  <si>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</si>
  <si>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</si>
  <si>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</si>
  <si>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</si>
  <si>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</si>
  <si>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</si>
  <si>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</si>
  <si>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</si>
  <si>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</si>
  <si>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</si>
  <si>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</si>
  <si>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</si>
  <si>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</si>
  <si>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</si>
  <si>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</si>
  <si>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</si>
  <si>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</si>
  <si>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</si>
  <si>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</si>
  <si>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</si>
  <si>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</si>
  <si>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</si>
  <si>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</si>
  <si>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</si>
  <si>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</si>
  <si>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</si>
  <si>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</si>
  <si>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</si>
  <si>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</si>
  <si>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</si>
  <si>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</si>
  <si>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</si>
  <si>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</si>
  <si>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</si>
  <si>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</si>
  <si>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</si>
  <si>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</si>
  <si>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</si>
  <si>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</si>
  <si>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</si>
  <si>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</si>
  <si>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</si>
  <si>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</si>
  <si>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</si>
  <si>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</si>
  <si>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</si>
  <si>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</si>
  <si>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</si>
  <si>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</si>
  <si>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</si>
  <si>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</si>
  <si>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</si>
  <si>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</si>
  <si>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</si>
  <si>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</si>
  <si>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</si>
  <si>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</si>
  <si>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</si>
  <si>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</si>
  <si>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</si>
  <si>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</si>
  <si>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</si>
  <si>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</si>
  <si>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</si>
  <si>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</si>
  <si>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</si>
  <si>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</si>
  <si>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</si>
  <si>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</si>
  <si>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</si>
  <si>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</si>
  <si>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</si>
  <si>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</si>
  <si>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</si>
  <si>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</si>
  <si>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</si>
  <si>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</si>
  <si>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</si>
  <si>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</si>
  <si>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</si>
  <si>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</si>
  <si>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</si>
  <si>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</si>
  <si>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</si>
  <si>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</si>
  <si>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</si>
  <si>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</si>
  <si>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</si>
  <si>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</si>
  <si>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</si>
  <si>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</si>
  <si>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</si>
  <si>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</si>
  <si>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</si>
  <si>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</si>
  <si>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</si>
  <si>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</si>
  <si>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</si>
  <si>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</si>
  <si>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</si>
  <si>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</si>
  <si>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</si>
  <si>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</si>
  <si>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</si>
  <si>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</si>
  <si>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</si>
  <si>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</si>
  <si>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</si>
  <si>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</si>
  <si>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</si>
  <si>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</si>
  <si>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</si>
  <si>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</si>
  <si>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</si>
  <si>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</si>
  <si>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</si>
  <si>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</si>
  <si>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</si>
  <si>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</si>
  <si>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</si>
  <si>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</si>
  <si>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</si>
  <si>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</si>
  <si>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</si>
  <si>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</si>
  <si>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</si>
  <si>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</si>
  <si>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</si>
  <si>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</si>
  <si>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</si>
  <si>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</si>
  <si>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</si>
  <si>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</si>
  <si>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</si>
  <si>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</si>
  <si>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</si>
  <si>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</si>
  <si>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</si>
  <si>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</si>
  <si>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</si>
  <si>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</si>
  <si>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</si>
  <si>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</si>
  <si>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</si>
  <si>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</si>
  <si>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</si>
  <si>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</si>
  <si>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</si>
  <si>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</si>
  <si>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</si>
  <si>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</si>
  <si>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</si>
  <si>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</si>
  <si>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</si>
  <si>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</si>
  <si>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</si>
  <si>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</si>
  <si>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</si>
  <si>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</si>
  <si>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</si>
  <si>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</si>
  <si>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</si>
  <si>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</si>
  <si>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</si>
  <si>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</si>
  <si>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</si>
  <si>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</si>
  <si>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</si>
  <si>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</si>
  <si>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</si>
  <si>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</si>
  <si>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</si>
  <si>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</si>
  <si>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</si>
  <si>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</si>
  <si>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</si>
  <si>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</si>
  <si>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</si>
  <si>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</si>
  <si>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</si>
  <si>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</si>
  <si>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</si>
  <si>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</si>
  <si>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</si>
  <si>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</si>
  <si>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</si>
  <si>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</si>
  <si>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</si>
  <si>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</si>
  <si>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</si>
  <si>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</si>
  <si>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</si>
  <si>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</si>
  <si>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</si>
  <si>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</si>
  <si>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</si>
  <si>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</si>
  <si>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</si>
  <si>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</si>
  <si>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</si>
  <si>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</si>
  <si>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</si>
  <si>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</si>
  <si>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</si>
  <si>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</si>
  <si>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</si>
  <si>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</si>
  <si>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</si>
  <si>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</si>
  <si>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</si>
  <si>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</si>
  <si>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</si>
  <si>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</si>
  <si>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</si>
  <si>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</si>
  <si>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</si>
  <si>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</si>
  <si>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</si>
  <si>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</si>
  <si>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</si>
  <si>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</si>
  <si>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</si>
  <si>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</si>
  <si>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</si>
  <si>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</si>
  <si>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</si>
  <si>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</si>
  <si>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</si>
  <si>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</si>
  <si>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</si>
  <si>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</si>
  <si>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</si>
  <si>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</si>
  <si>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</si>
  <si>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</si>
  <si>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</si>
  <si>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</si>
  <si>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</si>
  <si>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</si>
  <si>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</si>
  <si>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</si>
  <si>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</si>
  <si>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</si>
  <si>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</si>
  <si>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</si>
  <si>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</si>
  <si>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</si>
  <si>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</si>
  <si>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</si>
  <si>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</si>
  <si>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</si>
  <si>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</si>
  <si>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</si>
  <si>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</si>
  <si>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</si>
  <si>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</si>
  <si>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</si>
  <si>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</si>
  <si>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</si>
  <si>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</si>
  <si>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</si>
  <si>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</si>
  <si>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</si>
  <si>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</si>
  <si>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</si>
  <si>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</si>
  <si>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</si>
  <si>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</si>
  <si>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</si>
  <si>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</si>
  <si>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</si>
  <si>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</si>
  <si>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</si>
  <si>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</si>
  <si>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</si>
  <si>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</si>
  <si>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</si>
  <si>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</si>
  <si>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</si>
  <si>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</si>
  <si>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</si>
  <si>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</si>
  <si>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</si>
  <si>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</si>
  <si>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</si>
  <si>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</si>
  <si>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</si>
  <si>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</si>
  <si>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</si>
  <si>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</si>
  <si>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</si>
  <si>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</si>
  <si>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</si>
  <si>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</si>
  <si>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</si>
  <si>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</si>
  <si>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</si>
  <si>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</si>
  <si>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</si>
  <si>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</si>
  <si>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</si>
  <si>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</si>
  <si>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</si>
  <si>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</si>
  <si>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</si>
  <si>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</si>
  <si>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</si>
  <si>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</si>
  <si>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</si>
  <si>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</si>
  <si>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</si>
  <si>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</si>
  <si>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</si>
  <si>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</si>
  <si>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</si>
  <si>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</si>
  <si>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</si>
  <si>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</si>
  <si>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</si>
  <si>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</si>
  <si>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</si>
  <si>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</si>
  <si>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</si>
  <si>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</si>
  <si>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</si>
  <si>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</si>
  <si>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</si>
  <si>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</si>
  <si>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</si>
  <si>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</si>
  <si>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</si>
  <si>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</si>
  <si>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</si>
  <si>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</si>
  <si>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</si>
  <si>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</si>
  <si>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</si>
  <si>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</si>
  <si>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</si>
  <si>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</si>
  <si>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</si>
  <si>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</si>
  <si>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</si>
  <si>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</si>
  <si>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</si>
  <si>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</si>
  <si>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</si>
  <si>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</si>
  <si>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</si>
  <si>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</si>
  <si>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</si>
  <si>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</si>
  <si>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</si>
  <si>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</si>
  <si>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</si>
  <si>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</si>
  <si>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</si>
  <si>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</si>
  <si>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</si>
  <si>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</si>
  <si>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</si>
  <si>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</si>
  <si>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</si>
  <si>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</si>
  <si>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</si>
  <si>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</si>
  <si>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</si>
  <si>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</si>
  <si>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</si>
  <si>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</si>
  <si>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</si>
  <si>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</si>
  <si>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</si>
  <si>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</si>
  <si>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</si>
  <si>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</si>
  <si>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</si>
  <si>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</si>
  <si>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</si>
  <si>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</si>
  <si>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</si>
  <si>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</si>
  <si>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</si>
  <si>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</si>
  <si>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</si>
  <si>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</si>
  <si>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</si>
  <si>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</si>
  <si>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</si>
  <si>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</si>
  <si>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</si>
  <si>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</si>
  <si>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</si>
  <si>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</si>
  <si>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</si>
  <si>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</si>
  <si>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</si>
  <si>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</si>
  <si>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</si>
  <si>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</si>
  <si>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</si>
  <si>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</si>
  <si>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</si>
  <si>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</si>
  <si>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</si>
  <si>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</si>
  <si>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</si>
  <si>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</si>
  <si>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</si>
  <si>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</si>
  <si>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</si>
  <si>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</si>
  <si>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</si>
  <si>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</si>
  <si>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</si>
  <si>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</si>
  <si>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</si>
  <si>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</si>
  <si>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</si>
  <si>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</si>
  <si>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</si>
  <si>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</si>
  <si>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</si>
  <si>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</si>
  <si>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</si>
  <si>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</si>
  <si>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</si>
  <si>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</si>
  <si>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</si>
  <si>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</si>
  <si>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</si>
  <si>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</si>
  <si>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</si>
  <si>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</si>
  <si>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</si>
  <si>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</si>
  <si>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</si>
  <si>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</si>
  <si>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</si>
  <si>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</si>
  <si>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</si>
  <si>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</si>
  <si>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</si>
  <si>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</si>
  <si>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</si>
  <si>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</si>
  <si>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</si>
  <si>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</si>
  <si>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</si>
  <si>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</si>
  <si>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</si>
  <si>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</si>
  <si>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</si>
  <si>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</si>
  <si>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</si>
  <si>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</si>
  <si>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</si>
  <si>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</si>
  <si>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</si>
  <si>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</si>
  <si>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</si>
  <si>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</si>
  <si>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</si>
  <si>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</si>
  <si>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</si>
  <si>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</si>
  <si>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</si>
  <si>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</si>
  <si>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</si>
  <si>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</si>
  <si>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</si>
  <si>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</si>
  <si>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</si>
  <si>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</si>
  <si>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</si>
  <si>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</si>
  <si>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</si>
  <si>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</si>
  <si>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</si>
  <si>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</si>
  <si>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</si>
  <si>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</si>
  <si>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</si>
  <si>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</si>
  <si>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</si>
  <si>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</si>
  <si>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</si>
  <si>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</si>
  <si>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</si>
  <si>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</si>
  <si>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</si>
  <si>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</si>
  <si>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</si>
  <si>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</si>
  <si>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</si>
  <si>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</si>
  <si>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</si>
  <si>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</si>
  <si>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</si>
  <si>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</si>
  <si>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</si>
  <si>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</si>
  <si>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</si>
  <si>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</si>
  <si>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</si>
  <si>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</si>
  <si>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</si>
  <si>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</si>
  <si>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</si>
  <si>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</si>
  <si>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</si>
  <si>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</si>
  <si>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</si>
  <si>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</si>
  <si>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</si>
  <si>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</si>
  <si>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</si>
  <si>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</si>
  <si>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</si>
  <si>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</si>
  <si>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</si>
  <si>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</si>
  <si>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</si>
  <si>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</si>
  <si>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</si>
  <si>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</si>
  <si>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</si>
  <si>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</si>
  <si>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</si>
  <si>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</si>
  <si>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</si>
  <si>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</si>
  <si>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</si>
  <si>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</si>
  <si>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</si>
  <si>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</si>
  <si>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</si>
  <si>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</si>
  <si>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</si>
  <si>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</si>
  <si>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</si>
  <si>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</si>
  <si>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</si>
  <si>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</si>
  <si>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</si>
  <si>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</si>
  <si>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</si>
  <si>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</si>
  <si>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</si>
  <si>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</si>
  <si>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</si>
  <si>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</si>
  <si>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</si>
  <si>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</si>
  <si>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</si>
  <si>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</si>
  <si>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</si>
  <si>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</si>
  <si>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</si>
  <si>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</si>
  <si>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</si>
  <si>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</si>
  <si>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</si>
  <si>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</si>
  <si>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</si>
  <si>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</si>
  <si>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</si>
  <si>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</si>
  <si>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</si>
  <si>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</si>
  <si>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</si>
  <si>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</si>
  <si>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</si>
  <si>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</si>
  <si>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</si>
  <si>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</si>
  <si>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</si>
  <si>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</si>
  <si>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</si>
  <si>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</si>
  <si>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</si>
  <si>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</si>
  <si>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</si>
  <si>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</si>
  <si>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</si>
  <si>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</si>
  <si>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</si>
  <si>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</si>
  <si>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</si>
  <si>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</si>
  <si>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</si>
  <si>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</si>
  <si>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</si>
  <si>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</si>
  <si>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</si>
  <si>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</si>
  <si>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</si>
  <si>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</si>
  <si>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</si>
  <si>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</si>
  <si>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</si>
  <si>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</si>
  <si>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</si>
  <si>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</si>
  <si>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</si>
  <si>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</si>
  <si>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</si>
  <si>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</si>
  <si>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</si>
  <si>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</si>
  <si>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</si>
  <si>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</si>
  <si>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</si>
  <si>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</si>
  <si>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</si>
  <si>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</si>
  <si>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</si>
  <si>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</si>
  <si>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</si>
  <si>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</si>
  <si>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</si>
  <si>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</si>
  <si>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</si>
  <si>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</si>
  <si>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</si>
  <si>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</si>
  <si>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</si>
  <si>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</si>
  <si>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</si>
  <si>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</si>
  <si>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</si>
  <si>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</si>
  <si>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</si>
  <si>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</si>
  <si>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</si>
  <si>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</si>
  <si>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</si>
  <si>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</si>
  <si>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</si>
  <si>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</si>
  <si>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</si>
  <si>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</si>
  <si>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</si>
  <si>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</si>
  <si>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</si>
  <si>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</si>
  <si>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</si>
  <si>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</si>
  <si>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</si>
  <si>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</si>
  <si>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</si>
  <si>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</si>
  <si>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</si>
  <si>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</si>
  <si>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</si>
  <si>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</si>
  <si>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</si>
  <si>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</si>
  <si>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</si>
  <si>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</si>
  <si>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</si>
  <si>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</si>
  <si>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</si>
  <si>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</si>
  <si>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</si>
  <si>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</si>
  <si>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</si>
  <si>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</si>
  <si>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</si>
  <si>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</si>
  <si>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</si>
  <si>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</si>
  <si>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</si>
  <si>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</si>
  <si>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</si>
  <si>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</si>
  <si>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</si>
  <si>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</si>
  <si>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</si>
  <si>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</si>
  <si>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</si>
  <si>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</si>
  <si>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</si>
  <si>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</si>
  <si>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</si>
  <si>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</si>
  <si>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</si>
  <si>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</si>
  <si>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</si>
  <si>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</si>
  <si>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</si>
  <si>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</si>
  <si>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</si>
  <si>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</si>
  <si>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</si>
  <si>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</si>
  <si>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</si>
  <si>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</si>
  <si>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</si>
  <si>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</si>
  <si>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</si>
  <si>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</si>
  <si>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</si>
  <si>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</si>
  <si>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</si>
  <si>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</si>
  <si>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</si>
  <si>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</si>
  <si>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</si>
  <si>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</si>
  <si>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</si>
  <si>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</si>
  <si>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</si>
  <si>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</si>
  <si>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</si>
  <si>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</si>
  <si>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</si>
  <si>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</si>
  <si>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</si>
  <si>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</si>
  <si>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</si>
  <si>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</si>
  <si>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</si>
  <si>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</si>
  <si>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</si>
  <si>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</si>
  <si>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</si>
  <si>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</si>
  <si>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</si>
  <si>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</si>
  <si>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</si>
  <si>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</si>
  <si>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</si>
  <si>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</si>
  <si>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</si>
  <si>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</si>
  <si>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</si>
  <si>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</si>
  <si>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</si>
  <si>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</si>
  <si>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</si>
  <si>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</si>
  <si>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</si>
  <si>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</si>
  <si>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</si>
  <si>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</si>
  <si>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</si>
  <si>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</si>
  <si>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</si>
  <si>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</si>
  <si>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</si>
  <si>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</si>
  <si>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</si>
  <si>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</si>
  <si>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</si>
  <si>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</si>
  <si>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</si>
  <si>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</si>
  <si>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</si>
  <si>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</si>
  <si>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</si>
  <si>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</si>
  <si>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</si>
  <si>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</si>
  <si>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</si>
  <si>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</si>
  <si>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</si>
  <si>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</si>
  <si>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</si>
  <si>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</si>
  <si>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</si>
  <si>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</si>
  <si>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</si>
  <si>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</si>
  <si>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</si>
  <si>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</si>
  <si>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</si>
  <si>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</si>
  <si>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</si>
  <si>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</si>
  <si>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</si>
  <si>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</si>
  <si>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</si>
  <si>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</si>
  <si>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</si>
  <si>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</si>
  <si>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</si>
  <si>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</si>
  <si>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</si>
  <si>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</si>
  <si>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</si>
  <si>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</si>
  <si>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</si>
  <si>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</si>
  <si>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</si>
  <si>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</si>
  <si>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</si>
  <si>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</si>
  <si>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</si>
  <si>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</si>
  <si>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</si>
  <si>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</si>
  <si>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</si>
  <si>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</si>
  <si>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</si>
  <si>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</si>
  <si>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</si>
  <si>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</si>
  <si>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</si>
  <si>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</si>
  <si>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</si>
  <si>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</si>
  <si>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</si>
  <si>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</si>
  <si>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</si>
  <si>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</si>
  <si>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</si>
  <si>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</si>
  <si>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</si>
  <si>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</si>
  <si>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</si>
  <si>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</si>
  <si>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</si>
  <si>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</si>
  <si>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</si>
  <si>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</si>
  <si>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</si>
  <si>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</si>
  <si>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</si>
  <si>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</si>
  <si>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</si>
  <si>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</si>
  <si>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</si>
  <si>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</si>
  <si>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</si>
  <si>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</si>
  <si>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</si>
  <si>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</si>
  <si>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</si>
  <si>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</si>
  <si>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</si>
  <si>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</si>
  <si>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</si>
  <si>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</si>
  <si>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</si>
  <si>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</si>
  <si>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</si>
  <si>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</si>
  <si>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</si>
  <si>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</si>
  <si>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</si>
  <si>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</si>
  <si>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</si>
  <si>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</si>
  <si>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</si>
  <si>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</si>
  <si>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</si>
  <si>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</si>
  <si>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</si>
  <si>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</si>
  <si>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</si>
  <si>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</si>
  <si>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</si>
  <si>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</si>
  <si>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</si>
  <si>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</si>
  <si>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</si>
  <si>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</si>
  <si>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</si>
  <si>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</si>
  <si>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</si>
  <si>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</si>
  <si>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</si>
  <si>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</si>
  <si>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</si>
  <si>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</si>
  <si>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</si>
  <si>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</si>
  <si>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</si>
  <si>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</si>
  <si>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</si>
  <si>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</si>
  <si>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</si>
  <si>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</si>
  <si>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</si>
  <si>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</si>
  <si>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</si>
  <si>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</si>
  <si>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</si>
  <si>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</si>
  <si>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</si>
  <si>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</si>
  <si>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</si>
  <si>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</si>
  <si>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</si>
  <si>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</si>
  <si>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</si>
  <si>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</si>
  <si>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</si>
  <si>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</si>
  <si>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</si>
  <si>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</si>
  <si>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</si>
  <si>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</si>
  <si>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</si>
  <si>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</si>
  <si>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</si>
  <si>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</si>
  <si>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</si>
  <si>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</si>
  <si>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</si>
  <si>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</si>
  <si>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</si>
  <si>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</si>
  <si>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</si>
  <si>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</si>
  <si>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</si>
  <si>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</si>
  <si>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</si>
  <si>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</si>
  <si>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</si>
  <si>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</si>
  <si>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</si>
  <si>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</si>
  <si>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</si>
  <si>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</si>
  <si>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</si>
  <si>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</si>
  <si>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</si>
  <si>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</si>
  <si>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</si>
  <si>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</si>
  <si>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</si>
  <si>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</si>
  <si>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</si>
  <si>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</si>
  <si>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</si>
  <si>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</si>
  <si>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</si>
  <si>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</si>
  <si>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</si>
  <si>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</si>
  <si>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</si>
  <si>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</si>
  <si>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</si>
  <si>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</si>
  <si>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</si>
  <si>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</si>
  <si>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</si>
  <si>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</si>
  <si>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</si>
  <si>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</si>
  <si>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</si>
  <si>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</si>
  <si>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</si>
  <si>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</si>
  <si>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</si>
  <si>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</si>
  <si>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</si>
  <si>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</si>
  <si>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</si>
  <si>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</si>
  <si>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</si>
  <si>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</si>
  <si>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</si>
  <si>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</si>
  <si>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</si>
  <si>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</si>
  <si>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</si>
  <si>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</si>
  <si>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</si>
  <si>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</si>
  <si>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</si>
  <si>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</si>
  <si>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</si>
  <si>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</si>
  <si>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</si>
  <si>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</si>
  <si>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</si>
  <si>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</si>
  <si>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</si>
  <si>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</si>
  <si>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</si>
  <si>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</si>
  <si>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</si>
  <si>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</si>
  <si>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</si>
  <si>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</si>
  <si>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</si>
  <si>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</si>
  <si>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</si>
  <si>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</si>
  <si>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</si>
  <si>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</si>
  <si>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</si>
  <si>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</si>
  <si>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</si>
  <si>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</si>
  <si>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</si>
  <si>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</si>
  <si>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</si>
  <si>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</si>
  <si>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</si>
  <si>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</si>
  <si>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</si>
  <si>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</si>
  <si>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</si>
  <si>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</si>
  <si>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</si>
  <si>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</si>
  <si>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</si>
  <si>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</si>
  <si>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</si>
  <si>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</si>
  <si>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</si>
  <si>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</si>
  <si>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</si>
  <si>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</si>
  <si>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</si>
  <si>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</si>
  <si>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</si>
  <si>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</si>
  <si>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</si>
  <si>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</si>
  <si>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</si>
  <si>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</si>
  <si>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</si>
  <si>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</si>
  <si>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</si>
  <si>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</si>
  <si>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</si>
  <si>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</si>
  <si>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</si>
  <si>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</si>
  <si>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</si>
  <si>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</si>
  <si>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</si>
  <si>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</si>
  <si>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</si>
  <si>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</si>
  <si>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</si>
  <si>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</si>
  <si>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</si>
  <si>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</si>
  <si>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</si>
  <si>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</si>
  <si>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</si>
  <si>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</si>
  <si>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</si>
  <si>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</si>
  <si>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</si>
  <si>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</si>
  <si>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</si>
  <si>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</si>
  <si>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</si>
  <si>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</si>
  <si>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</si>
  <si>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</si>
  <si>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</si>
  <si>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</si>
  <si>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</si>
  <si>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</si>
  <si>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</si>
  <si>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</si>
  <si>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</si>
  <si>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</si>
  <si>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</si>
  <si>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</si>
  <si>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</si>
  <si>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</si>
  <si>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</si>
  <si>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</si>
  <si>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</si>
  <si>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</si>
  <si>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</si>
  <si>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</si>
  <si>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</si>
  <si>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</si>
  <si>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</si>
  <si>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</si>
  <si>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</si>
  <si>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</si>
  <si>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</si>
  <si>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</si>
  <si>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</si>
  <si>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</si>
  <si>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</si>
  <si>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</si>
  <si>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</si>
  <si>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</si>
  <si>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</si>
  <si>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</si>
  <si>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</si>
  <si>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</si>
  <si>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</si>
  <si>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</si>
  <si>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</si>
  <si>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</si>
  <si>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</si>
  <si>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</si>
  <si>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</si>
  <si>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</si>
  <si>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</si>
  <si>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</si>
  <si>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</si>
  <si>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</si>
  <si>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</si>
  <si>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</si>
  <si>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</si>
  <si>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</si>
  <si>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</si>
  <si>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</si>
  <si>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</si>
  <si>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</si>
  <si>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</si>
  <si>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</si>
  <si>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</si>
  <si>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</si>
  <si>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</si>
  <si>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</si>
  <si>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</si>
  <si>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</si>
  <si>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</si>
  <si>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</si>
  <si>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</si>
  <si>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</si>
  <si>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</si>
  <si>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</si>
  <si>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</si>
  <si>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</si>
  <si>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</si>
  <si>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</si>
  <si>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</si>
  <si>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</si>
  <si>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</si>
  <si>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</si>
  <si>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</si>
  <si>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</si>
  <si>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</si>
  <si>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</si>
  <si>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</si>
  <si>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</si>
  <si>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</si>
  <si>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</si>
  <si>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</si>
  <si>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</si>
  <si>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</si>
  <si>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</si>
  <si>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</si>
  <si>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</si>
  <si>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</si>
  <si>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</si>
  <si>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</si>
  <si>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</si>
  <si>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</si>
  <si>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</si>
  <si>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</si>
  <si>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</si>
  <si>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</si>
  <si>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</si>
  <si>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</si>
  <si>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</si>
  <si>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</si>
  <si>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</si>
  <si>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</si>
  <si>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</si>
  <si>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</si>
  <si>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</si>
  <si>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</si>
  <si>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</si>
  <si>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</si>
  <si>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</si>
  <si>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</si>
  <si>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</si>
  <si>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</si>
  <si>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</si>
  <si>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</si>
  <si>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</si>
  <si>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</si>
  <si>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</si>
  <si>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</si>
  <si>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</si>
  <si>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</si>
  <si>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</si>
  <si>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</si>
  <si>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</si>
  <si>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</si>
  <si>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</si>
  <si>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</si>
  <si>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</si>
  <si>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</si>
  <si>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</si>
  <si>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</si>
  <si>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</si>
  <si>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</si>
  <si>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</si>
  <si>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</si>
  <si>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</si>
  <si>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</si>
  <si>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</si>
  <si>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</si>
  <si>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</si>
  <si>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</si>
  <si>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</si>
  <si>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</si>
  <si>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</si>
  <si>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</si>
  <si>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</si>
  <si>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</si>
  <si>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</si>
  <si>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</si>
  <si>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</si>
  <si>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</si>
  <si>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</si>
  <si>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</si>
  <si>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</si>
  <si>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</si>
  <si>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</si>
  <si>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</si>
  <si>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</si>
  <si>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</si>
  <si>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</si>
  <si>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</si>
  <si>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</si>
  <si>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</si>
  <si>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</si>
  <si>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</si>
  <si>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</si>
  <si>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</si>
  <si>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</si>
  <si>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</si>
  <si>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</si>
  <si>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</si>
  <si>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</si>
  <si>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</si>
  <si>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</si>
  <si>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</si>
  <si>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</si>
  <si>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</si>
  <si>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</si>
  <si>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</si>
  <si>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</si>
  <si>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</si>
  <si>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</si>
  <si>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</si>
  <si>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</si>
  <si>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</si>
  <si>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</si>
  <si>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</si>
  <si>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</si>
  <si>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</si>
  <si>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</si>
  <si>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</si>
  <si>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</si>
  <si>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</si>
  <si>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</si>
  <si>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</si>
  <si>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</si>
  <si>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</si>
  <si>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</si>
  <si>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</si>
  <si>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</si>
  <si>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</si>
  <si>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</si>
  <si>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</si>
  <si>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</si>
  <si>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</si>
  <si>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</si>
  <si>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</si>
  <si>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</si>
  <si>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</si>
  <si>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</si>
  <si>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</si>
  <si>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</si>
  <si>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</si>
  <si>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</si>
  <si>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</si>
  <si>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</si>
  <si>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</si>
  <si>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</si>
  <si>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</si>
  <si>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</si>
  <si>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</si>
  <si>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</si>
  <si>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</si>
  <si>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</si>
  <si>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</si>
  <si>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</si>
  <si>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</si>
  <si>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</si>
  <si>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</si>
  <si>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</si>
  <si>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</si>
  <si>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</si>
  <si>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</si>
  <si>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</si>
  <si>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</si>
  <si>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</si>
  <si>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</si>
  <si>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</si>
  <si>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</si>
  <si>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</si>
  <si>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</si>
  <si>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</si>
  <si>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</si>
  <si>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</si>
  <si>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</si>
  <si>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</si>
  <si>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</si>
  <si>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</si>
  <si>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</si>
  <si>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</si>
  <si>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</si>
  <si>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</si>
  <si>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</si>
  <si>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</si>
  <si>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</si>
  <si>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</si>
  <si>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</si>
  <si>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</si>
  <si>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</si>
  <si>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</si>
  <si>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</si>
  <si>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</si>
  <si>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</si>
  <si>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</si>
  <si>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</si>
  <si>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</si>
  <si>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</si>
  <si>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</si>
  <si>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</si>
  <si>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</si>
  <si>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</si>
  <si>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</si>
  <si>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</si>
  <si>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</si>
  <si>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</si>
  <si>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</si>
  <si>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</si>
  <si>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</si>
  <si>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</si>
  <si>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</si>
  <si>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</si>
  <si>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</si>
  <si>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</si>
  <si>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</si>
  <si>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</si>
  <si>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</si>
  <si>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</si>
  <si>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</si>
  <si>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</si>
  <si>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</si>
  <si>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</si>
  <si>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</si>
  <si>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</si>
  <si>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</si>
  <si>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</si>
  <si>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</si>
  <si>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</si>
  <si>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</si>
  <si>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</si>
  <si>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</si>
  <si>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</si>
  <si>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</si>
  <si>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</si>
  <si>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</si>
  <si>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</si>
  <si>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</si>
  <si>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</si>
  <si>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</si>
  <si>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</si>
  <si>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</si>
  <si>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</si>
  <si>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</si>
  <si>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</si>
  <si>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</si>
  <si>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</si>
  <si>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</si>
  <si>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</si>
  <si>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</si>
  <si>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</si>
  <si>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</si>
  <si>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</si>
  <si>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</si>
  <si>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</si>
  <si>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</si>
  <si>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</si>
  <si>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</si>
  <si>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</si>
  <si>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</si>
  <si>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</si>
  <si>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</si>
  <si>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</si>
  <si>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</si>
  <si>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</si>
  <si>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</si>
  <si>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</si>
  <si>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</si>
  <si>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</si>
  <si>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</si>
  <si>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</si>
  <si>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</si>
  <si>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</si>
  <si>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</si>
  <si>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</si>
  <si>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</si>
  <si>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</si>
  <si>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</si>
  <si>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</si>
  <si>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</si>
  <si>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</si>
  <si>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</si>
  <si>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</si>
  <si>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</si>
  <si>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</si>
  <si>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</si>
  <si>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</si>
  <si>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</si>
  <si>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</si>
  <si>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</si>
  <si>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</si>
  <si>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</si>
  <si>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</si>
  <si>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</si>
  <si>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</si>
  <si>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</si>
  <si>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</si>
  <si>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</si>
  <si>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</si>
  <si>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</si>
  <si>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</si>
  <si>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</si>
  <si>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</si>
  <si>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</si>
  <si>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</si>
  <si>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</si>
  <si>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</si>
  <si>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</si>
  <si>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</si>
  <si>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</si>
  <si>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</si>
  <si>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</si>
  <si>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</si>
  <si>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</si>
  <si>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</si>
  <si>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</si>
  <si>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</si>
  <si>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</si>
  <si>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</si>
  <si>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</si>
  <si>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</si>
  <si>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</si>
  <si>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</si>
  <si>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</si>
  <si>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</si>
  <si>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</si>
  <si>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</si>
  <si>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</si>
  <si>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</si>
  <si>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</si>
  <si>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</si>
  <si>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</si>
  <si>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</si>
  <si>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</si>
  <si>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</si>
  <si>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</si>
  <si>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</si>
  <si>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</si>
  <si>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</si>
  <si>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</si>
  <si>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</si>
  <si>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</si>
  <si>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</si>
  <si>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</si>
  <si>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</si>
  <si>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</si>
  <si>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</si>
  <si>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</si>
  <si>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</si>
  <si>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</si>
  <si>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</si>
  <si>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</si>
  <si>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</si>
  <si>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</si>
  <si>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</si>
  <si>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</si>
  <si>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</si>
  <si>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</si>
  <si>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</si>
  <si>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</si>
  <si>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</si>
  <si>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</si>
  <si>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</si>
  <si>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</si>
  <si>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</si>
  <si>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</si>
  <si>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</si>
  <si>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</si>
  <si>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</si>
  <si>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</si>
  <si>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</si>
  <si>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</si>
  <si>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</si>
  <si>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</si>
  <si>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</si>
  <si>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</si>
  <si>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</si>
  <si>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</si>
  <si>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</si>
  <si>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</si>
  <si>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</si>
  <si>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</si>
  <si>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</si>
  <si>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</si>
  <si>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</si>
  <si>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</si>
  <si>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</si>
  <si>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</si>
  <si>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</si>
  <si>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</si>
  <si>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</si>
  <si>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</si>
  <si>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</si>
  <si>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</si>
  <si>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</si>
  <si>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</si>
  <si>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</si>
  <si>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</si>
  <si>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</si>
  <si>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</si>
  <si>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</si>
  <si>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</si>
  <si>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</si>
  <si>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</si>
  <si>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</si>
  <si>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</si>
  <si>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</si>
  <si>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</si>
  <si>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</si>
  <si>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</si>
  <si>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</si>
  <si>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</si>
  <si>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</si>
  <si>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</si>
  <si>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</si>
  <si>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</si>
  <si>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</si>
  <si>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</si>
  <si>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</si>
  <si>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</si>
  <si>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</si>
  <si>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</si>
  <si>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</si>
  <si>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</si>
  <si>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</si>
  <si>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</si>
  <si>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</si>
  <si>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</si>
  <si>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</si>
  <si>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</si>
  <si>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</si>
  <si>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</si>
  <si>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</si>
  <si>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</si>
  <si>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</si>
  <si>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</si>
  <si>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</si>
  <si>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</si>
  <si>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</si>
  <si>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</si>
  <si>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</si>
  <si>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</si>
  <si>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</si>
  <si>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</si>
  <si>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</si>
  <si>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</si>
  <si>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</si>
  <si>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</si>
  <si>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</si>
  <si>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</si>
  <si>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</si>
  <si>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</si>
  <si>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</si>
  <si>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</si>
  <si>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</si>
  <si>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</si>
  <si>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</si>
  <si>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</si>
  <si>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</si>
  <si>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</si>
  <si>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</si>
  <si>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</si>
  <si>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</si>
  <si>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</si>
  <si>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</si>
  <si>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</si>
  <si>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</si>
  <si>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</si>
  <si>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</si>
  <si>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</si>
  <si>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</si>
  <si>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</si>
  <si>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</si>
  <si>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</si>
  <si>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</si>
  <si>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</si>
  <si>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</si>
  <si>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</si>
  <si>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</si>
  <si>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</si>
  <si>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</si>
  <si>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</si>
  <si>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</si>
  <si>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</si>
  <si>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</si>
  <si>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</si>
  <si>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</si>
  <si>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</si>
  <si>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</si>
  <si>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</si>
  <si>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</si>
  <si>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</si>
  <si>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</si>
  <si>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</si>
  <si>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</si>
  <si>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</si>
  <si>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</si>
  <si>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</si>
  <si>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</si>
  <si>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</si>
  <si>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</si>
  <si>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</si>
  <si>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</si>
  <si>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</si>
  <si>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</si>
  <si>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</si>
  <si>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</si>
  <si>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</si>
  <si>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</si>
  <si>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</si>
  <si>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</si>
  <si>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</si>
  <si>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</si>
  <si>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</si>
  <si>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</si>
  <si>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</si>
  <si>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</si>
  <si>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</si>
  <si>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</si>
  <si>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</si>
  <si>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</si>
  <si>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</si>
  <si>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</si>
  <si>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</si>
  <si>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</si>
  <si>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</si>
  <si>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</si>
  <si>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</si>
  <si>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</si>
  <si>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</si>
  <si>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</si>
  <si>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</si>
  <si>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</si>
  <si>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</si>
  <si>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</si>
  <si>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</si>
  <si>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</si>
  <si>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</si>
  <si>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</si>
  <si>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</si>
  <si>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</si>
  <si>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</si>
  <si>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</si>
  <si>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</si>
  <si>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</si>
  <si>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</si>
  <si>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</si>
  <si>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</si>
  <si>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</si>
  <si>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</si>
  <si>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</si>
  <si>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</si>
  <si>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</si>
  <si>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</si>
  <si>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</si>
  <si>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</si>
  <si>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</si>
  <si>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</si>
  <si>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</si>
  <si>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</si>
  <si>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</si>
  <si>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</si>
  <si>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</si>
  <si>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</si>
  <si>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</si>
  <si>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</si>
  <si>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</si>
  <si>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</si>
  <si>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</si>
  <si>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</si>
  <si>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</si>
  <si>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</si>
  <si>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</si>
  <si>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</si>
  <si>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</si>
  <si>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</si>
  <si>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</si>
  <si>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</si>
  <si>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</si>
  <si>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</si>
  <si>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</si>
  <si>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</si>
  <si>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</si>
  <si>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</si>
  <si>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</si>
  <si>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</si>
  <si>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</si>
  <si>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</si>
  <si>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</si>
  <si>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</si>
  <si>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</si>
  <si>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</si>
  <si>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</si>
  <si>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</si>
  <si>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</si>
  <si>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</si>
  <si>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</si>
  <si>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</si>
  <si>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</si>
  <si>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</si>
  <si>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</si>
  <si>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</si>
  <si>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</si>
  <si>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</si>
  <si>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</si>
  <si>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</si>
  <si>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</si>
  <si>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</si>
  <si>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</si>
  <si>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</si>
  <si>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</si>
  <si>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</si>
  <si>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</si>
  <si>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</si>
  <si>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</si>
  <si>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</si>
  <si>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</si>
  <si>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</si>
  <si>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</si>
  <si>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</si>
  <si>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</si>
  <si>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</si>
  <si>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</si>
  <si>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</si>
  <si>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</si>
  <si>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</si>
  <si>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</si>
  <si>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</si>
  <si>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</si>
  <si>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</si>
  <si>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</si>
  <si>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</si>
  <si>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</si>
  <si>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</si>
  <si>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</si>
  <si>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</si>
  <si>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</si>
  <si>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</si>
  <si>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</si>
  <si>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</si>
  <si>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</si>
  <si>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</si>
  <si>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</si>
  <si>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</si>
  <si>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</si>
  <si>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</si>
  <si>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</si>
  <si>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</si>
  <si>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</si>
  <si>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</si>
  <si>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</si>
  <si>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</si>
  <si>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</si>
  <si>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</si>
  <si>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</si>
  <si>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</si>
  <si>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</si>
  <si>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</si>
  <si>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</si>
  <si>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</si>
  <si>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</si>
  <si>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</si>
  <si>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</si>
  <si>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</si>
  <si>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</si>
  <si>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</si>
  <si>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</si>
  <si>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</si>
  <si>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</si>
  <si>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</si>
  <si>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</si>
  <si>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</si>
  <si>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</si>
  <si>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</si>
  <si>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</si>
  <si>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</si>
  <si>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</si>
  <si>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</si>
  <si>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</si>
  <si>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</si>
  <si>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</si>
  <si>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</si>
  <si>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</si>
  <si>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</si>
  <si>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</si>
  <si>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</si>
  <si>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</si>
  <si>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</si>
  <si>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</si>
  <si>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</si>
  <si>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</si>
  <si>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</si>
  <si>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</si>
  <si>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</si>
  <si>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</si>
  <si>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</si>
  <si>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</si>
  <si>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</si>
  <si>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</si>
  <si>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</si>
  <si>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</si>
  <si>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</si>
  <si>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</si>
  <si>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</si>
  <si>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</si>
  <si>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</si>
  <si>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</si>
  <si>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</si>
  <si>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</si>
  <si>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</si>
  <si>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</si>
  <si>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</si>
  <si>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</si>
  <si>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</si>
  <si>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</si>
  <si>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</si>
  <si>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</si>
  <si>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</si>
  <si>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</si>
  <si>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</si>
  <si>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</si>
  <si>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</si>
  <si>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</si>
  <si>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</si>
  <si>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</si>
  <si>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</si>
  <si>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</si>
  <si>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</si>
  <si>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</si>
  <si>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</si>
  <si>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</si>
  <si>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</si>
  <si>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</si>
  <si>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</si>
  <si>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</si>
  <si>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</si>
  <si>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</si>
  <si>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</si>
  <si>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</si>
  <si>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</si>
  <si>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</si>
  <si>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</si>
  <si>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</si>
  <si>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</si>
  <si>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</si>
  <si>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</si>
  <si>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</si>
  <si>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</si>
  <si>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</si>
  <si>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</si>
  <si>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</si>
  <si>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</si>
  <si>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</si>
  <si>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</si>
  <si>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</si>
  <si>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</si>
  <si>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</si>
  <si>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</si>
  <si>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</si>
  <si>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</si>
  <si>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</si>
  <si>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</si>
  <si>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</si>
  <si>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</si>
  <si>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</si>
  <si>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</si>
  <si>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</si>
  <si>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</si>
  <si>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</si>
  <si>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</si>
  <si>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</si>
  <si>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</si>
  <si>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</si>
  <si>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</si>
  <si>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</si>
  <si>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</si>
  <si>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</si>
  <si>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</si>
  <si>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</si>
  <si>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</si>
  <si>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</si>
  <si>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</si>
  <si>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</si>
  <si>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</si>
  <si>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</si>
  <si>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</si>
  <si>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</si>
  <si>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</si>
  <si>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</si>
  <si>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</si>
  <si>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</si>
  <si>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</si>
  <si>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</si>
  <si>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</si>
  <si>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</si>
  <si>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</si>
  <si>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</si>
  <si>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</si>
  <si>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</si>
  <si>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</si>
  <si>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</si>
  <si>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</si>
  <si>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</si>
  <si>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</si>
  <si>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</si>
  <si>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</si>
  <si>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</si>
  <si>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</si>
  <si>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</si>
  <si>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</si>
  <si>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</si>
  <si>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</si>
  <si>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</si>
  <si>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</si>
  <si>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</si>
  <si>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</si>
  <si>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</si>
  <si>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</si>
  <si>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</si>
  <si>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</si>
  <si>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</si>
  <si>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</si>
  <si>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</si>
  <si>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</si>
  <si>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</si>
  <si>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</si>
  <si>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</si>
  <si>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</si>
  <si>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</si>
  <si>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</si>
  <si>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</si>
  <si>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</si>
  <si>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</si>
  <si>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</si>
  <si>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</si>
  <si>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</si>
  <si>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</si>
  <si>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</si>
  <si>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</si>
  <si>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</si>
  <si>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</si>
  <si>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</si>
  <si>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</si>
  <si>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</si>
  <si>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</si>
  <si>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</si>
  <si>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</si>
  <si>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</si>
  <si>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</si>
  <si>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</si>
  <si>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</si>
  <si>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</si>
  <si>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</si>
  <si>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</si>
  <si>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</si>
  <si>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</si>
  <si>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</si>
  <si>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</si>
  <si>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</si>
  <si>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</si>
  <si>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</si>
  <si>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</si>
  <si>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</si>
  <si>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</si>
  <si>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</si>
  <si>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</si>
  <si>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</si>
  <si>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</si>
  <si>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</si>
  <si>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</si>
  <si>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</si>
  <si>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</si>
  <si>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</si>
  <si>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</si>
  <si>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</si>
  <si>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</si>
  <si>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</si>
  <si>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</si>
  <si>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</si>
  <si>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</si>
  <si>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</si>
  <si>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</si>
  <si>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</si>
  <si>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</si>
  <si>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</si>
  <si>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</si>
  <si>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</si>
  <si>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</si>
  <si>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</si>
  <si>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</si>
  <si>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</si>
  <si>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</si>
  <si>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</si>
  <si>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</si>
  <si>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</si>
  <si>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</si>
  <si>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</si>
  <si>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</si>
  <si>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</si>
  <si>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</si>
  <si>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</si>
  <si>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</si>
  <si>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</si>
  <si>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</si>
  <si>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</si>
  <si>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</si>
  <si>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</si>
  <si>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</si>
  <si>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</si>
  <si>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</si>
  <si>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</si>
  <si>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</si>
  <si>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</si>
  <si>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</si>
  <si>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</si>
  <si>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</si>
  <si>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</si>
  <si>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</si>
  <si>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</si>
  <si>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</si>
  <si>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</si>
  <si>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</si>
  <si>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</si>
  <si>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</si>
  <si>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</si>
  <si>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</si>
  <si>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</si>
  <si>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</si>
  <si>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</si>
  <si>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</si>
  <si>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</si>
  <si>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</si>
  <si>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</si>
  <si>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</si>
  <si>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</si>
  <si>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</si>
  <si>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</si>
  <si>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</si>
  <si>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</si>
  <si>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</si>
  <si>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</si>
  <si>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</si>
  <si>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</si>
  <si>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</si>
  <si>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</si>
  <si>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</si>
  <si>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</si>
  <si>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</si>
  <si>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</si>
  <si>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</si>
  <si>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</si>
  <si>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</si>
  <si>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</si>
  <si>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</si>
  <si>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</si>
  <si>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</si>
  <si>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</si>
  <si>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</si>
  <si>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</si>
  <si>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</si>
  <si>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</si>
  <si>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</si>
  <si>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</si>
  <si>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</si>
  <si>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</si>
  <si>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</si>
  <si>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</si>
  <si>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</si>
  <si>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</si>
  <si>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</si>
  <si>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</si>
  <si>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</si>
  <si>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</si>
  <si>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</si>
  <si>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</si>
  <si>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</si>
  <si>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</si>
  <si>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</si>
  <si>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</si>
  <si>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</si>
  <si>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</si>
  <si>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</si>
  <si>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</si>
  <si>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</si>
  <si>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</si>
  <si>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</si>
  <si>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</si>
  <si>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</si>
  <si>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</si>
  <si>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</si>
  <si>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</si>
  <si>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</si>
  <si>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</si>
  <si>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</si>
  <si>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</si>
  <si>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</si>
  <si>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</si>
  <si>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</si>
  <si>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</si>
  <si>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</si>
  <si>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</si>
  <si>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</si>
  <si>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</si>
  <si>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</si>
  <si>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</si>
  <si>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</si>
  <si>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</si>
  <si>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</si>
  <si>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</si>
  <si>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</si>
  <si>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</si>
  <si>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</si>
  <si>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</si>
  <si>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</si>
  <si>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</si>
  <si>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</si>
  <si>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</si>
  <si>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</si>
  <si>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</si>
  <si>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</si>
  <si>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</si>
  <si>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</si>
  <si>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</si>
  <si>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</si>
  <si>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</si>
  <si>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</si>
  <si>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</si>
  <si>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</si>
  <si>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</si>
  <si>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</si>
  <si>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</si>
  <si>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</si>
  <si>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</si>
  <si>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</si>
  <si>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</si>
  <si>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</si>
  <si>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</si>
  <si>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</si>
  <si>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</si>
  <si>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</si>
  <si>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</si>
  <si>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</si>
  <si>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</si>
  <si>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</si>
  <si>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</si>
  <si>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</si>
  <si>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</si>
  <si>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</si>
  <si>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</si>
  <si>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</si>
  <si>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</si>
  <si>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</si>
  <si>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</si>
  <si>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</si>
  <si>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</si>
  <si>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</si>
  <si>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</si>
  <si>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</si>
  <si>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</si>
  <si>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</si>
  <si>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</si>
  <si>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</si>
  <si>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</si>
  <si>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</si>
  <si>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</si>
  <si>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</si>
  <si>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</si>
  <si>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</si>
  <si>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</si>
  <si>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</si>
  <si>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</si>
  <si>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</si>
  <si>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</si>
  <si>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</si>
  <si>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</si>
  <si>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</si>
  <si>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</si>
  <si>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</si>
  <si>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</si>
  <si>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</si>
  <si>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</si>
  <si>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</si>
  <si>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</si>
  <si>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</si>
  <si>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</si>
  <si>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</si>
  <si>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</si>
  <si>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</si>
  <si>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</si>
  <si>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</si>
  <si>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</si>
  <si>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</si>
  <si>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</si>
  <si>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</si>
  <si>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</si>
  <si>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</si>
  <si>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</si>
  <si>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</si>
  <si>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</si>
  <si>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</si>
  <si>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</si>
  <si>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</si>
  <si>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</si>
  <si>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</si>
  <si>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</si>
  <si>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</si>
  <si>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</si>
  <si>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</si>
  <si>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</si>
  <si>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</si>
  <si>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</si>
  <si>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</si>
  <si>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</si>
  <si>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</si>
  <si>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</si>
  <si>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</si>
  <si>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</si>
  <si>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</si>
  <si>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</si>
  <si>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</si>
  <si>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</si>
  <si>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</si>
  <si>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</si>
  <si>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</si>
  <si>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</si>
  <si>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</si>
  <si>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</si>
  <si>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</si>
  <si>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</si>
  <si>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</si>
  <si>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</si>
  <si>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</si>
  <si>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</si>
  <si>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</si>
  <si>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</si>
  <si>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</si>
  <si>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</si>
  <si>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</si>
  <si>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</si>
  <si>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</si>
  <si>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</si>
  <si>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</si>
  <si>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</si>
  <si>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</si>
  <si>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</si>
  <si>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</si>
  <si>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</si>
  <si>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</si>
  <si>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</si>
  <si>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</si>
  <si>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</si>
  <si>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</si>
  <si>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</si>
  <si>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</si>
  <si>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</si>
  <si>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</si>
  <si>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</si>
  <si>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</si>
  <si>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</si>
  <si>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</si>
  <si>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</si>
  <si>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</si>
  <si>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</si>
  <si>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</si>
  <si>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</si>
  <si>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</si>
  <si>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</si>
  <si>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</si>
  <si>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</si>
  <si>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</si>
  <si>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</si>
  <si>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</si>
  <si>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</si>
  <si>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</si>
  <si>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</si>
  <si>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</si>
  <si>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</si>
  <si>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</si>
  <si>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</si>
  <si>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</si>
  <si>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</si>
  <si>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</si>
  <si>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</si>
  <si>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</si>
  <si>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</si>
  <si>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</si>
  <si>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</si>
  <si>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</si>
  <si>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</si>
  <si>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</si>
  <si>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</si>
  <si>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</si>
  <si>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</si>
  <si>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</si>
  <si>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</si>
  <si>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</si>
  <si>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</si>
  <si>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</si>
  <si>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</si>
  <si>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</si>
  <si>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</si>
  <si>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</si>
  <si>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</si>
  <si>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</si>
  <si>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</si>
  <si>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</si>
  <si>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</si>
  <si>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</si>
  <si>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</si>
  <si>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</si>
  <si>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</si>
  <si>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</si>
  <si>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</si>
  <si>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</si>
  <si>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</si>
  <si>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</si>
  <si>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</si>
  <si>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</si>
  <si>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</si>
  <si>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</si>
  <si>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</si>
  <si>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</si>
  <si>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</si>
  <si>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</si>
  <si>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</si>
  <si>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</si>
  <si>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</si>
  <si>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</si>
  <si>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</si>
  <si>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</si>
  <si>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</si>
  <si>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</si>
  <si>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</si>
  <si>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</si>
  <si>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</si>
  <si>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</si>
  <si>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</si>
  <si>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</si>
  <si>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</si>
  <si>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</si>
  <si>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</si>
  <si>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</si>
  <si>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</si>
  <si>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</si>
  <si>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</si>
  <si>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</si>
  <si>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</si>
  <si>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</si>
  <si>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</si>
  <si>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</si>
  <si>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</si>
  <si>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</si>
  <si>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</si>
  <si>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</si>
  <si>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</si>
  <si>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</si>
  <si>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</si>
  <si>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</si>
  <si>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</si>
  <si>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</si>
  <si>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</si>
  <si>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</si>
  <si>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</si>
  <si>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</si>
  <si>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</si>
  <si>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</si>
  <si>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</si>
  <si>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</si>
  <si>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</si>
  <si>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</si>
  <si>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</si>
  <si>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</si>
  <si>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</si>
  <si>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</si>
  <si>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</si>
  <si>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</si>
  <si>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</si>
  <si>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</si>
  <si>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</si>
  <si>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</si>
  <si>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</si>
  <si>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</si>
  <si>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</si>
  <si>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</si>
  <si>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</si>
  <si>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</si>
  <si>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</si>
  <si>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</si>
  <si>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</si>
  <si>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</si>
  <si>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</si>
  <si>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</si>
  <si>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</si>
  <si>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</si>
  <si>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</si>
  <si>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</si>
  <si>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</si>
  <si>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</si>
  <si>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</si>
  <si>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</si>
  <si>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</si>
  <si>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</si>
  <si>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</si>
  <si>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</si>
  <si>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</si>
  <si>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</si>
  <si>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</si>
  <si>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</si>
  <si>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</si>
  <si>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</si>
  <si>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</si>
  <si>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</si>
  <si>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</si>
  <si>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</si>
  <si>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</si>
  <si>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</si>
  <si>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</si>
  <si>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</si>
  <si>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</si>
  <si>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</si>
  <si>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</si>
  <si>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</si>
  <si>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</si>
  <si>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</si>
  <si>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</si>
  <si>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</si>
  <si>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</si>
  <si>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</si>
  <si>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</si>
  <si>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</si>
  <si>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</si>
  <si>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</si>
  <si>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</si>
  <si>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</si>
  <si>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</si>
  <si>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</si>
  <si>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</si>
  <si>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</si>
  <si>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</si>
  <si>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</si>
  <si>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</si>
  <si>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</si>
  <si>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</si>
  <si>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</si>
  <si>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</si>
  <si>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</si>
  <si>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</si>
  <si>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</si>
  <si>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</si>
  <si>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</si>
  <si>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</si>
  <si>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</si>
  <si>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</si>
  <si>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</si>
  <si>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</si>
  <si>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</si>
  <si>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</si>
  <si>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</si>
  <si>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</si>
  <si>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</si>
  <si>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</si>
  <si>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</si>
  <si>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</si>
  <si>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</si>
  <si>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</si>
  <si>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</si>
  <si>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</si>
  <si>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</si>
  <si>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</si>
  <si>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</si>
  <si>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</si>
  <si>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</si>
  <si>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</si>
  <si>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</si>
  <si>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</si>
  <si>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</si>
  <si>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</si>
  <si>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</si>
  <si>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</si>
  <si>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</si>
  <si>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</si>
  <si>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</si>
  <si>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</si>
  <si>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</si>
  <si>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</si>
  <si>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</si>
  <si>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</si>
  <si>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</si>
  <si>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</si>
  <si>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</si>
  <si>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</si>
  <si>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</si>
  <si>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</si>
  <si>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</si>
  <si>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</si>
  <si>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</si>
  <si>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</si>
  <si>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</si>
  <si>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</si>
  <si>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</si>
  <si>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</si>
  <si>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</si>
  <si>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</si>
  <si>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</si>
  <si>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</si>
  <si>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</si>
  <si>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</si>
  <si>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</si>
  <si>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</si>
  <si>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</si>
  <si>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</si>
  <si>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</si>
  <si>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</si>
  <si>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</si>
  <si>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</si>
  <si>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</si>
  <si>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</si>
  <si>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</si>
  <si>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</si>
  <si>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</si>
  <si>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</si>
  <si>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</si>
  <si>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</si>
  <si>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</si>
  <si>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</si>
  <si>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</si>
  <si>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</si>
  <si>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</si>
  <si>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</si>
  <si>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</si>
  <si>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</si>
  <si>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</si>
  <si>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</si>
  <si>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</si>
  <si>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</si>
  <si>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</si>
  <si>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</si>
  <si>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</si>
  <si>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</si>
  <si>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</si>
  <si>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</si>
  <si>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</si>
  <si>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</si>
  <si>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</si>
  <si>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</si>
  <si>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</si>
  <si>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</si>
  <si>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</si>
  <si>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</si>
  <si>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</si>
  <si>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</si>
  <si>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</si>
  <si>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</si>
  <si>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</si>
  <si>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</si>
  <si>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</si>
  <si>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</si>
  <si>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</si>
  <si>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</si>
  <si>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</si>
  <si>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</si>
  <si>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</si>
  <si>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</si>
  <si>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</si>
  <si>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</si>
  <si>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</si>
  <si>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</si>
  <si>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</si>
  <si>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</si>
  <si>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</si>
  <si>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</si>
  <si>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</si>
  <si>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</si>
  <si>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</si>
  <si>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</si>
  <si>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</si>
  <si>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</si>
  <si>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</si>
  <si>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</si>
  <si>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</si>
  <si>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</si>
  <si>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</si>
  <si>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</si>
  <si>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</si>
  <si>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</si>
  <si>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</si>
  <si>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</si>
  <si>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</si>
  <si>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</si>
  <si>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</si>
  <si>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</si>
  <si>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</si>
  <si>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</si>
  <si>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</si>
  <si>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</si>
  <si>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</si>
  <si>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</si>
  <si>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</si>
  <si>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</si>
  <si>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</si>
  <si>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</si>
  <si>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</si>
  <si>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</si>
  <si>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</si>
  <si>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</si>
  <si>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</si>
  <si>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</si>
  <si>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</si>
  <si>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</si>
  <si>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</si>
  <si>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</si>
  <si>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</si>
  <si>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</si>
  <si>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</si>
  <si>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</si>
  <si>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</si>
  <si>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</si>
  <si>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</si>
  <si>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</si>
  <si>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</si>
  <si>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</si>
  <si>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</si>
  <si>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</si>
  <si>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</si>
  <si>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</si>
  <si>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</si>
  <si>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</si>
  <si>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</si>
  <si>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</si>
  <si>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</si>
  <si>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</si>
  <si>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</si>
  <si>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</si>
  <si>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</si>
  <si>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</si>
  <si>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</si>
  <si>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</si>
  <si>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</si>
  <si>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</si>
  <si>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</si>
  <si>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</si>
  <si>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</si>
  <si>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</si>
  <si>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</si>
  <si>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</si>
  <si>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</si>
  <si>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</si>
  <si>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</si>
  <si>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</si>
  <si>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</si>
  <si>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</si>
  <si>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</si>
  <si>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</si>
  <si>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</si>
  <si>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</si>
  <si>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</si>
  <si>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</si>
  <si>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</si>
  <si>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</si>
  <si>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</si>
  <si>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</si>
  <si>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</si>
  <si>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</si>
  <si>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</si>
  <si>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</si>
  <si>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</si>
  <si>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</si>
  <si>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</si>
  <si>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</si>
  <si>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</si>
  <si>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</si>
  <si>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</si>
  <si>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</si>
  <si>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</si>
  <si>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</si>
  <si>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</si>
  <si>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</si>
  <si>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</si>
  <si>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</si>
  <si>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</si>
  <si>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</si>
  <si>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</si>
  <si>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</si>
  <si>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</si>
  <si>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</si>
  <si>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</si>
  <si>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</si>
  <si>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</si>
  <si>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</si>
  <si>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</si>
  <si>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</si>
  <si>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</si>
  <si>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</si>
  <si>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</si>
  <si>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</si>
  <si>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</si>
  <si>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</si>
  <si>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</si>
  <si>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</si>
  <si>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</si>
  <si>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</si>
  <si>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</si>
  <si>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</si>
  <si>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</si>
  <si>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</si>
  <si>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</si>
  <si>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</si>
  <si>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</si>
  <si>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</si>
  <si>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</si>
  <si>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</si>
  <si>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</si>
  <si>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</si>
  <si>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</si>
  <si>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</si>
  <si>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</si>
  <si>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</si>
  <si>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</si>
  <si>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</si>
  <si>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</si>
  <si>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</si>
  <si>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</si>
  <si>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</si>
  <si>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</si>
  <si>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</si>
  <si>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</si>
  <si>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</si>
  <si>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</si>
  <si>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</si>
  <si>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</si>
  <si>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</si>
  <si>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</si>
  <si>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</si>
  <si>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</si>
  <si>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</si>
  <si>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</si>
  <si>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</si>
  <si>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</si>
  <si>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</si>
  <si>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</si>
  <si>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</si>
  <si>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</si>
  <si>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</si>
  <si>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</si>
  <si>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</si>
  <si>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</si>
  <si>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</si>
  <si>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</si>
  <si>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</si>
  <si>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</si>
  <si>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</si>
  <si>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</si>
  <si>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</si>
  <si>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</si>
  <si>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</si>
  <si>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</si>
  <si>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</si>
  <si>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</si>
  <si>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</si>
  <si>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</si>
  <si>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</si>
  <si>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</si>
  <si>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</si>
  <si>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</si>
  <si>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</si>
  <si>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</si>
  <si>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</si>
  <si>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</si>
  <si>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</si>
  <si>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</si>
  <si>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</si>
  <si>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</si>
  <si>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</si>
  <si>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</si>
  <si>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</si>
  <si>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</si>
  <si>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</si>
  <si>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</si>
  <si>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</si>
  <si>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</si>
  <si>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</si>
  <si>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</si>
  <si>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</si>
  <si>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</si>
  <si>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</si>
  <si>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</si>
  <si>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</si>
  <si>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</si>
  <si>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</si>
  <si>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</si>
  <si>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</si>
  <si>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</si>
  <si>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</si>
  <si>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</si>
  <si>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</si>
  <si>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</si>
  <si>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</si>
  <si>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</si>
  <si>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</si>
  <si>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</si>
  <si>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</si>
  <si>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</si>
  <si>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</si>
  <si>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</si>
  <si>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</si>
  <si>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</si>
  <si>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</si>
  <si>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</si>
  <si>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</si>
  <si>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</si>
  <si>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</si>
  <si>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</si>
  <si>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</si>
  <si>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</si>
  <si>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</si>
  <si>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</si>
  <si>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</si>
  <si>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</si>
  <si>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</si>
  <si>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</si>
  <si>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</si>
  <si>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</si>
  <si>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</si>
  <si>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</si>
  <si>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</si>
  <si>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</si>
  <si>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</si>
  <si>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</si>
  <si>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</si>
  <si>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</si>
  <si>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</si>
  <si>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</si>
  <si>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</si>
  <si>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</si>
  <si>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</si>
  <si>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</si>
  <si>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</si>
  <si>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</si>
  <si>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</si>
  <si>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</si>
  <si>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</si>
  <si>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</si>
  <si>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</si>
  <si>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</si>
  <si>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</si>
  <si>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</si>
  <si>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</si>
  <si>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</si>
  <si>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</si>
  <si>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</si>
  <si>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</si>
  <si>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</si>
  <si>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</si>
  <si>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</si>
  <si>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</si>
  <si>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</si>
  <si>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</si>
  <si>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</si>
  <si>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</si>
  <si>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</si>
  <si>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</si>
  <si>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</si>
  <si>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</si>
  <si>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</si>
  <si>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</si>
  <si>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</si>
  <si>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</si>
  <si>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</si>
  <si>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</si>
  <si>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</si>
  <si>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</si>
  <si>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</si>
  <si>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</si>
  <si>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</si>
  <si>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</si>
  <si>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</si>
  <si>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</si>
  <si>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</si>
  <si>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</si>
  <si>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</si>
  <si>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</si>
  <si>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</si>
  <si>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</si>
  <si>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</si>
  <si>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</si>
  <si>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</si>
  <si>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</si>
  <si>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</si>
  <si>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</si>
  <si>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</si>
  <si>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</si>
  <si>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</si>
  <si>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</si>
  <si>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</si>
  <si>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</si>
  <si>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</si>
  <si>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</si>
  <si>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</si>
  <si>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</si>
  <si>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</si>
  <si>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</si>
  <si>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</si>
  <si>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</si>
  <si>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</si>
  <si>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</si>
  <si>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</si>
  <si>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</si>
  <si>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</si>
  <si>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</si>
  <si>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</si>
  <si>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</si>
  <si>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</si>
  <si>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</si>
  <si>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</si>
  <si>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</si>
  <si>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</si>
  <si>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</si>
  <si>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</si>
  <si>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</si>
  <si>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</si>
  <si>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</si>
  <si>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</si>
  <si>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</si>
  <si>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</si>
  <si>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</si>
  <si>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</si>
  <si>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</si>
  <si>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</si>
  <si>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</si>
  <si>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</si>
  <si>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</si>
  <si>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</si>
  <si>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</si>
  <si>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</si>
  <si>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</si>
  <si>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</si>
  <si>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</si>
  <si>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</si>
  <si>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</si>
  <si>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</si>
  <si>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</si>
  <si>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</si>
  <si>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</si>
  <si>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</si>
  <si>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</si>
  <si>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</si>
  <si>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</si>
  <si>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</si>
  <si>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</si>
  <si>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</si>
  <si>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</si>
  <si>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</si>
  <si>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</si>
  <si>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</si>
  <si>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</si>
  <si>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</si>
  <si>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</si>
  <si>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</si>
  <si>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</si>
  <si>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</si>
  <si>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</si>
  <si>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</si>
  <si>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</si>
  <si>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</si>
  <si>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</si>
  <si>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</si>
  <si>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</si>
  <si>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</si>
  <si>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</si>
  <si>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</si>
  <si>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</si>
  <si>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</si>
  <si>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</si>
  <si>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</si>
  <si>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</si>
  <si>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</si>
  <si>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</si>
  <si>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</si>
  <si>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</si>
  <si>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</si>
  <si>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</si>
  <si>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</si>
  <si>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</si>
  <si>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</si>
  <si>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</si>
  <si>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</si>
  <si>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</si>
  <si>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</si>
  <si>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</si>
  <si>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</si>
  <si>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</si>
  <si>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</si>
  <si>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</si>
  <si>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</si>
  <si>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</si>
  <si>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</si>
  <si>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</si>
  <si>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</si>
  <si>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</si>
  <si>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</si>
  <si>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</si>
  <si>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</si>
  <si>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</si>
  <si>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</si>
  <si>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</si>
  <si>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</si>
  <si>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</si>
  <si>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</si>
  <si>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</si>
  <si>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</si>
  <si>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</si>
  <si>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</si>
  <si>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</si>
  <si>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</si>
  <si>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</si>
  <si>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</si>
  <si>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</si>
  <si>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</si>
  <si>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</si>
  <si>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</si>
  <si>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</si>
  <si>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</si>
  <si>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</si>
  <si>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</si>
  <si>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</si>
  <si>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</si>
  <si>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</si>
  <si>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</si>
  <si>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</si>
  <si>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</si>
  <si>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</si>
  <si>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</si>
  <si>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</si>
  <si>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</si>
  <si>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</si>
  <si>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</si>
  <si>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</si>
  <si>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</si>
  <si>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</si>
  <si>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</si>
  <si>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</si>
  <si>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</si>
  <si>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</si>
  <si>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</si>
  <si>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</si>
  <si>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</si>
  <si>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</si>
  <si>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</si>
  <si>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</si>
  <si>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</si>
  <si>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</si>
  <si>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</si>
  <si>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</si>
  <si>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</si>
  <si>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</si>
  <si>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</si>
  <si>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</si>
  <si>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</si>
  <si>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</si>
  <si>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</si>
  <si>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</si>
  <si>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</si>
  <si>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</si>
  <si>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</si>
  <si>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</si>
  <si>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</si>
  <si>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</si>
  <si>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</si>
  <si>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</si>
  <si>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</si>
  <si>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</si>
  <si>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</si>
  <si>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</si>
  <si>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</si>
  <si>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</si>
  <si>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</si>
  <si>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</si>
  <si>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</si>
  <si>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</si>
  <si>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</si>
  <si>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</si>
  <si>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</si>
  <si>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</si>
  <si>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</si>
  <si>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</si>
  <si>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</si>
  <si>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</si>
  <si>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</si>
  <si>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</si>
  <si>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</si>
  <si>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</si>
  <si>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</si>
  <si>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</si>
  <si>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</si>
  <si>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</si>
  <si>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</si>
  <si>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</si>
  <si>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</si>
  <si>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</si>
  <si>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</si>
  <si>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</si>
  <si>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</si>
  <si>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</si>
  <si>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</si>
  <si>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</si>
  <si>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</si>
  <si>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</si>
  <si>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</si>
  <si>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</si>
  <si>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</si>
  <si>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</si>
  <si>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</si>
  <si>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</si>
  <si>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</si>
  <si>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</si>
  <si>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</si>
  <si>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</si>
  <si>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</si>
  <si>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</si>
  <si>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</si>
  <si>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</si>
  <si>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</si>
  <si>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</si>
  <si>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</si>
  <si>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</si>
  <si>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</si>
  <si>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</si>
  <si>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</si>
  <si>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</si>
  <si>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</si>
  <si>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</si>
  <si>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</si>
  <si>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</si>
  <si>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</si>
  <si>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</si>
  <si>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</si>
  <si>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</si>
  <si>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</si>
  <si>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</si>
  <si>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</si>
  <si>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</si>
  <si>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</si>
  <si>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</si>
  <si>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</si>
  <si>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</si>
  <si>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</si>
  <si>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</si>
  <si>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</si>
  <si>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</si>
  <si>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</si>
  <si>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</si>
  <si>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</si>
  <si>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</si>
  <si>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</si>
  <si>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</si>
  <si>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</si>
  <si>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</si>
  <si>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</si>
  <si>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</si>
  <si>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</si>
  <si>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</si>
  <si>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</si>
  <si>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</si>
  <si>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</si>
  <si>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</si>
  <si>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</si>
  <si>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</si>
  <si>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</si>
  <si>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</si>
  <si>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</si>
  <si>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</si>
  <si>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</si>
  <si>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</si>
  <si>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</si>
  <si>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</si>
  <si>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</si>
  <si>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</si>
  <si>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</si>
  <si>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</si>
  <si>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</si>
  <si>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</si>
  <si>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</si>
  <si>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</si>
  <si>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</si>
  <si>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</si>
  <si>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</si>
  <si>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</si>
  <si>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</si>
  <si>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</si>
  <si>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</si>
  <si>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</si>
  <si>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</si>
  <si>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</si>
  <si>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</si>
  <si>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</si>
  <si>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</si>
  <si>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</si>
  <si>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</si>
  <si>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</si>
  <si>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</si>
  <si>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</si>
  <si>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</si>
  <si>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</si>
  <si>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</si>
  <si>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</si>
  <si>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</si>
  <si>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</si>
  <si>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</si>
  <si>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</si>
  <si>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</si>
  <si>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</si>
  <si>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</si>
  <si>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</si>
  <si>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</si>
  <si>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</si>
  <si>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</si>
  <si>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</si>
  <si>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</si>
  <si>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</si>
  <si>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</si>
  <si>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</si>
  <si>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</si>
  <si>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</si>
  <si>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</si>
  <si>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</si>
  <si>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</si>
  <si>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</si>
  <si>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</si>
  <si>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</si>
  <si>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</si>
  <si>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</si>
  <si>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</si>
  <si>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</si>
  <si>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</si>
  <si>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</si>
  <si>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</si>
  <si>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</si>
  <si>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</si>
  <si>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</si>
  <si>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</si>
  <si>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</si>
  <si>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</si>
  <si>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</si>
  <si>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</si>
  <si>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</si>
  <si>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</si>
  <si>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</si>
  <si>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</si>
  <si>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</si>
  <si>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</si>
  <si>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</si>
  <si>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</si>
  <si>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</si>
  <si>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</si>
  <si>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</si>
  <si>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</si>
  <si>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</si>
  <si>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</si>
  <si>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</si>
  <si>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</si>
  <si>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</si>
  <si>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</si>
  <si>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</si>
  <si>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</si>
  <si>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</si>
  <si>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</si>
  <si>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</si>
  <si>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</si>
  <si>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</si>
  <si>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</si>
  <si>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</si>
  <si>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</si>
  <si>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</si>
  <si>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</si>
  <si>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</si>
  <si>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</si>
  <si>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</si>
  <si>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</si>
  <si>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</si>
  <si>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</si>
  <si>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</si>
  <si>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</si>
  <si>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</si>
  <si>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</si>
  <si>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</si>
  <si>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</si>
  <si>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</si>
  <si>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</si>
  <si>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</si>
  <si>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</si>
  <si>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</si>
  <si>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</si>
  <si>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</si>
  <si>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</si>
  <si>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</si>
  <si>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</si>
  <si>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</si>
  <si>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</si>
  <si>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</si>
  <si>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</si>
  <si>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</si>
  <si>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</si>
  <si>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</si>
  <si>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</si>
  <si>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</si>
  <si>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</si>
  <si>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</si>
  <si>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</si>
  <si>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</si>
  <si>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</si>
  <si>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</si>
  <si>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</si>
  <si>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</si>
  <si>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</si>
  <si>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</si>
  <si>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</si>
  <si>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</si>
  <si>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</si>
  <si>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</si>
  <si>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</si>
  <si>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</si>
  <si>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</si>
  <si>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</si>
  <si>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</si>
  <si>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</si>
  <si>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</si>
  <si>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</si>
  <si>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</si>
  <si>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</si>
  <si>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</si>
  <si>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</si>
  <si>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</si>
  <si>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</si>
  <si>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</si>
  <si>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</si>
  <si>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</si>
  <si>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</si>
  <si>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</si>
  <si>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</si>
  <si>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</si>
  <si>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</si>
  <si>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</si>
  <si>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</si>
  <si>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</si>
  <si>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</si>
  <si>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</si>
  <si>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</si>
  <si>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</si>
  <si>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</si>
  <si>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</si>
  <si>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</si>
  <si>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</si>
  <si>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</si>
  <si>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</si>
  <si>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</si>
  <si>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</si>
  <si>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</si>
  <si>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</si>
  <si>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</si>
  <si>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</si>
  <si>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</si>
  <si>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</si>
  <si>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</si>
  <si>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</si>
  <si>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</si>
  <si>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</si>
  <si>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</si>
  <si>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</si>
  <si>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</si>
  <si>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</si>
  <si>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</si>
  <si>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</si>
  <si>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</si>
  <si>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</si>
  <si>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</si>
  <si>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</si>
  <si>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</si>
  <si>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</si>
  <si>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</si>
  <si>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</si>
  <si>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</si>
  <si>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</si>
  <si>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</si>
  <si>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</si>
  <si>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</si>
  <si>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</si>
  <si>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</si>
  <si>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</si>
  <si>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</si>
  <si>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</si>
  <si>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</si>
  <si>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</si>
  <si>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</si>
  <si>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</si>
  <si>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</si>
  <si>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</si>
  <si>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</si>
  <si>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</si>
  <si>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</si>
  <si>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</si>
  <si>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</si>
  <si>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</si>
  <si>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</si>
  <si>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</si>
  <si>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</si>
  <si>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</si>
  <si>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</si>
  <si>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</si>
  <si>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</si>
  <si>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</si>
  <si>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</si>
  <si>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</si>
  <si>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</si>
  <si>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</si>
  <si>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</si>
  <si>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</si>
  <si>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</si>
  <si>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</si>
  <si>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</si>
  <si>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</si>
  <si>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</si>
  <si>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</si>
  <si>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</si>
  <si>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</si>
  <si>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</si>
  <si>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</si>
  <si>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</si>
  <si>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</si>
  <si>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</si>
  <si>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</si>
  <si>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</si>
  <si>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</si>
  <si>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</si>
  <si>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</si>
  <si>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</si>
  <si>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</si>
  <si>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</si>
  <si>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</si>
  <si>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</si>
  <si>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</si>
  <si>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</si>
  <si>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</si>
  <si>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</si>
  <si>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</si>
  <si>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</si>
  <si>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</si>
  <si>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</si>
  <si>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</si>
  <si>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</si>
  <si>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</si>
  <si>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</si>
  <si>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</si>
  <si>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</si>
  <si>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</si>
  <si>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</si>
  <si>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</si>
  <si>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</si>
  <si>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</si>
  <si>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</si>
  <si>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</si>
  <si>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</si>
  <si>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</si>
  <si>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</si>
  <si>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</si>
  <si>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</si>
  <si>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</si>
  <si>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</si>
  <si>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</si>
  <si>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</si>
  <si>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</si>
  <si>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</si>
  <si>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</si>
  <si>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</si>
  <si>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</si>
  <si>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</si>
  <si>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</si>
  <si>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</si>
  <si>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</si>
  <si>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</si>
  <si>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</si>
  <si>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</si>
  <si>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</si>
  <si>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</si>
  <si>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</si>
  <si>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</si>
  <si>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</si>
  <si>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</si>
  <si>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</si>
  <si>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</si>
  <si>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</si>
  <si>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</si>
  <si>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</si>
  <si>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</si>
  <si>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</si>
  <si>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</si>
  <si>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</si>
  <si>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</si>
  <si>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</si>
  <si>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</si>
  <si>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</si>
  <si>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</si>
  <si>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</si>
  <si>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</si>
  <si>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</si>
  <si>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</si>
  <si>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</si>
  <si>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</si>
  <si>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</si>
  <si>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</si>
  <si>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</si>
  <si>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</si>
  <si>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</si>
  <si>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</si>
  <si>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</si>
  <si>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</si>
  <si>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</si>
  <si>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</si>
  <si>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</si>
  <si>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</si>
  <si>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</si>
  <si>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</si>
  <si>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</si>
  <si>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</si>
  <si>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</si>
  <si>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</si>
  <si>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</si>
  <si>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</si>
  <si>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</si>
  <si>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</si>
  <si>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</si>
  <si>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</si>
  <si>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</si>
  <si>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</si>
  <si>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</si>
  <si>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</si>
  <si>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</si>
  <si>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</si>
  <si>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</si>
  <si>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</si>
  <si>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</si>
  <si>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</si>
  <si>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</si>
  <si>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</si>
  <si>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</si>
  <si>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</si>
  <si>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</si>
  <si>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</si>
  <si>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</si>
  <si>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</si>
  <si>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</si>
  <si>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</si>
  <si>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</si>
  <si>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</si>
  <si>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</si>
  <si>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</si>
  <si>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</si>
  <si>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</si>
  <si>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</si>
  <si>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</si>
  <si>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</si>
  <si>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</si>
  <si>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</si>
  <si>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</si>
  <si>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</si>
  <si>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</si>
  <si>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</si>
  <si>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</si>
  <si>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</si>
  <si>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</si>
  <si>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</si>
  <si>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</si>
  <si>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</si>
  <si>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</si>
  <si>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</si>
  <si>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</si>
  <si>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</si>
  <si>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</si>
  <si>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</si>
  <si>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</si>
  <si>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</si>
  <si>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</si>
  <si>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</si>
  <si>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</si>
  <si>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</si>
  <si>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</si>
  <si>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</si>
  <si>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</si>
  <si>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</si>
  <si>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</si>
  <si>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</si>
  <si>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</si>
  <si>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</si>
  <si>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</si>
  <si>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</si>
  <si>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</si>
  <si>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</si>
  <si>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</si>
  <si>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</si>
  <si>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</si>
  <si>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</si>
  <si>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</si>
  <si>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</si>
  <si>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</si>
  <si>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</si>
  <si>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</si>
  <si>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</si>
  <si>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</si>
  <si>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</si>
  <si>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</si>
  <si>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</si>
  <si>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</si>
  <si>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</si>
  <si>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</si>
  <si>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</si>
  <si>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</si>
  <si>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</si>
  <si>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</si>
  <si>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</si>
  <si>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</si>
  <si>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</si>
  <si>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</si>
  <si>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</si>
  <si>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</si>
  <si>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</si>
  <si>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</si>
  <si>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</si>
  <si>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</si>
  <si>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</si>
  <si>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</si>
  <si>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</si>
  <si>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</si>
  <si>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</si>
  <si>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</si>
  <si>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</si>
  <si>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</si>
  <si>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</si>
  <si>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</si>
  <si>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</si>
  <si>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</si>
  <si>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</si>
  <si>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</si>
  <si>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</si>
  <si>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</si>
  <si>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</si>
  <si>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</si>
  <si>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</si>
  <si>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</si>
  <si>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</si>
  <si>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</si>
  <si>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</si>
  <si>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</si>
  <si>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</si>
  <si>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</si>
  <si>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</si>
  <si>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</si>
  <si>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</si>
  <si>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</si>
  <si>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</si>
  <si>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</si>
  <si>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</si>
  <si>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</si>
  <si>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</si>
  <si>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</si>
  <si>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</si>
  <si>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</si>
  <si>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</si>
  <si>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</si>
  <si>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</si>
  <si>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</si>
  <si>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</si>
  <si>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</si>
  <si>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</si>
  <si>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</si>
  <si>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</si>
  <si>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</si>
  <si>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</si>
  <si>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</si>
  <si>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</si>
  <si>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</si>
  <si>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</si>
  <si>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</si>
  <si>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</si>
  <si>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</si>
  <si>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</si>
  <si>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</si>
  <si>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</si>
  <si>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</si>
  <si>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</si>
  <si>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</si>
  <si>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</si>
  <si>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</si>
  <si>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</si>
  <si>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</si>
  <si>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</si>
  <si>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</si>
  <si>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</si>
  <si>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</si>
  <si>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</si>
  <si>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</si>
  <si>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</si>
  <si>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</si>
  <si>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</si>
  <si>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</si>
  <si>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</si>
  <si>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</si>
  <si>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</si>
  <si>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</si>
  <si>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</si>
  <si>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</si>
  <si>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</si>
  <si>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</si>
  <si>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</si>
  <si>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</si>
  <si>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</si>
  <si>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</si>
  <si>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</si>
  <si>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</si>
  <si>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</si>
  <si>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</si>
  <si>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</si>
  <si>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</si>
  <si>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</si>
  <si>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</si>
  <si>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</si>
  <si>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</si>
  <si>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</si>
  <si>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</si>
  <si>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</si>
  <si>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</si>
  <si>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</si>
  <si>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</si>
  <si>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</si>
  <si>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</si>
  <si>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</si>
  <si>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</si>
  <si>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</si>
  <si>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</si>
  <si>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</si>
  <si>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</si>
  <si>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</si>
  <si>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</si>
  <si>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</si>
  <si>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</si>
  <si>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</si>
  <si>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</si>
  <si>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</si>
  <si>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</si>
  <si>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</si>
  <si>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</si>
  <si>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</si>
  <si>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</si>
  <si>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</si>
  <si>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</si>
  <si>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</si>
  <si>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</si>
  <si>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</si>
  <si>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</si>
  <si>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</si>
  <si>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</si>
  <si>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</si>
  <si>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</si>
  <si>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</si>
  <si>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</si>
  <si>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</si>
  <si>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</si>
  <si>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</si>
  <si>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</si>
  <si>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</si>
  <si>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</si>
  <si>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</si>
  <si>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</si>
  <si>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</si>
  <si>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</si>
  <si>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</si>
  <si>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</si>
  <si>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</si>
  <si>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</si>
  <si>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</si>
  <si>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</si>
  <si>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</si>
  <si>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</si>
  <si>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</si>
  <si>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</si>
  <si>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</si>
  <si>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</si>
  <si>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</si>
  <si>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</si>
  <si>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</si>
  <si>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</si>
  <si>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</si>
  <si>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</si>
  <si>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</si>
  <si>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</si>
  <si>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</si>
  <si>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</si>
  <si>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</si>
  <si>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</si>
  <si>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</si>
  <si>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</si>
  <si>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</si>
  <si>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</si>
  <si>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</si>
  <si>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</si>
  <si>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</si>
  <si>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</si>
  <si>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</si>
  <si>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</si>
  <si>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</si>
  <si>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</si>
  <si>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</si>
  <si>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</si>
  <si>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</si>
  <si>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</si>
  <si>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</si>
  <si>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</si>
  <si>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</si>
  <si>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</si>
  <si>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</si>
  <si>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</si>
  <si>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</si>
  <si>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</si>
  <si>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</si>
  <si>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</si>
  <si>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</si>
  <si>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</si>
  <si>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</si>
  <si>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</si>
  <si>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</si>
  <si>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</si>
  <si>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</si>
  <si>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</si>
  <si>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</si>
  <si>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</si>
  <si>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</si>
  <si>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</si>
  <si>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</si>
  <si>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</si>
  <si>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</si>
  <si>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</si>
  <si>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</si>
  <si>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</si>
  <si>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</si>
  <si>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</si>
  <si>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</si>
  <si>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</si>
  <si>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</si>
  <si>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</si>
  <si>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</si>
  <si>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</si>
  <si>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</si>
  <si>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</si>
  <si>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</si>
  <si>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</si>
  <si>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</si>
  <si>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</si>
  <si>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</si>
  <si>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</si>
  <si>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</si>
  <si>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</si>
  <si>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</si>
  <si>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</si>
  <si>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</si>
  <si>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</si>
  <si>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</si>
  <si>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</si>
  <si>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</si>
  <si>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</si>
  <si>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</si>
  <si>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</si>
  <si>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</si>
  <si>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</si>
  <si>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</si>
  <si>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</si>
  <si>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</si>
  <si>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</si>
  <si>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</si>
  <si>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</si>
  <si>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</si>
  <si>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</si>
  <si>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</si>
  <si>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</si>
  <si>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</si>
  <si>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</si>
  <si>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</si>
  <si>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</si>
  <si>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</si>
  <si>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</si>
  <si>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</si>
  <si>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</si>
  <si>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</si>
  <si>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</si>
  <si>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</si>
  <si>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</si>
  <si>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</si>
  <si>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</si>
  <si>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</si>
  <si>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</si>
  <si>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</si>
  <si>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</si>
  <si>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</si>
  <si>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</si>
  <si>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</si>
  <si>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</si>
  <si>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</si>
  <si>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</si>
  <si>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</si>
  <si>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</si>
  <si>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</si>
  <si>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</si>
  <si>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</si>
  <si>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</si>
  <si>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</si>
  <si>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</si>
  <si>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</si>
  <si>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</si>
  <si>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</si>
  <si>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</si>
  <si>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</si>
  <si>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</si>
  <si>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</si>
  <si>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</si>
  <si>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</si>
  <si>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</si>
  <si>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</si>
  <si>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</si>
  <si>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</si>
  <si>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</si>
  <si>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</si>
  <si>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</si>
  <si>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</si>
  <si>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</si>
  <si>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</si>
  <si>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</si>
  <si>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</si>
  <si>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</si>
  <si>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</si>
  <si>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</si>
  <si>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</si>
  <si>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</si>
  <si>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</si>
  <si>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</si>
  <si>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</si>
  <si>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</si>
  <si>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</si>
  <si>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</si>
  <si>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</si>
  <si>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</si>
  <si>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</si>
  <si>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</si>
  <si>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</si>
  <si>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</si>
  <si>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</si>
  <si>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</si>
  <si>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</si>
  <si>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</si>
  <si>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</si>
  <si>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</si>
  <si>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</si>
  <si>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</si>
  <si>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</si>
  <si>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</si>
  <si>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</si>
  <si>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</si>
  <si>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</si>
  <si>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</si>
  <si>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</si>
  <si>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</si>
  <si>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</si>
  <si>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</si>
  <si>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</si>
  <si>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</si>
  <si>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</si>
  <si>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</si>
  <si>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</si>
  <si>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</si>
  <si>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</si>
  <si>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</si>
  <si>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</si>
  <si>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</si>
  <si>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</si>
  <si>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</si>
  <si>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</si>
  <si>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</si>
  <si>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</si>
  <si>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</si>
  <si>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</si>
  <si>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</si>
  <si>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</si>
  <si>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</si>
  <si>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</si>
  <si>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</si>
  <si>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</si>
  <si>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</si>
  <si>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</si>
  <si>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</si>
  <si>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</si>
  <si>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</si>
  <si>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</si>
  <si>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</si>
  <si>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</si>
  <si>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</si>
  <si>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</si>
  <si>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</si>
  <si>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</si>
  <si>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</si>
  <si>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</si>
  <si>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</si>
  <si>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</si>
  <si>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</si>
  <si>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</si>
  <si>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</si>
  <si>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</si>
  <si>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</si>
  <si>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</si>
  <si>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</si>
  <si>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</si>
  <si>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</si>
  <si>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</si>
  <si>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</si>
  <si>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</si>
  <si>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</si>
  <si>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</si>
  <si>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</si>
  <si>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</si>
  <si>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</si>
  <si>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</si>
  <si>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</si>
  <si>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</si>
  <si>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</si>
  <si>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</si>
  <si>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</si>
  <si>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</si>
  <si>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</si>
  <si>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</si>
  <si>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</si>
  <si>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</si>
  <si>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</si>
  <si>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</si>
  <si>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</si>
  <si>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</si>
  <si>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</si>
  <si>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</si>
  <si>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</si>
  <si>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</si>
  <si>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</si>
  <si>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</si>
  <si>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</si>
  <si>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</si>
  <si>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</si>
  <si>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</si>
  <si>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</si>
  <si>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</si>
  <si>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</si>
  <si>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</si>
  <si>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</si>
  <si>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</si>
  <si>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</si>
  <si>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</si>
  <si>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</si>
  <si>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</si>
  <si>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</si>
  <si>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</si>
  <si>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</si>
  <si>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</si>
  <si>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</si>
  <si>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</si>
  <si>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</si>
  <si>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</si>
  <si>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</si>
  <si>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</si>
  <si>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</si>
  <si>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</si>
  <si>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</si>
  <si>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</si>
  <si>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</si>
  <si>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</si>
  <si>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</si>
  <si>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</si>
  <si>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</si>
  <si>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</si>
  <si>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</si>
  <si>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</si>
  <si>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</si>
  <si>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</si>
  <si>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</si>
  <si>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</si>
  <si>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</si>
  <si>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</si>
  <si>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</si>
  <si>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</si>
  <si>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</si>
  <si>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</si>
  <si>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</si>
  <si>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</si>
  <si>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</si>
  <si>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</si>
  <si>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</si>
  <si>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</si>
  <si>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</si>
  <si>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</si>
  <si>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</si>
  <si>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</si>
  <si>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</si>
  <si>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</si>
  <si>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</si>
  <si>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</si>
  <si>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</si>
  <si>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</si>
  <si>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</si>
  <si>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</si>
  <si>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</si>
  <si>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</si>
  <si>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</si>
  <si>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</si>
  <si>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</si>
  <si>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</si>
  <si>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</si>
  <si>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</si>
  <si>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</si>
  <si>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</si>
  <si>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</si>
  <si>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</si>
  <si>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</si>
  <si>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</si>
  <si>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</si>
  <si>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</si>
  <si>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</si>
  <si>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</si>
  <si>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</si>
  <si>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</si>
  <si>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</si>
  <si>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</si>
  <si>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</si>
  <si>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</si>
  <si>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</si>
  <si>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</si>
  <si>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</si>
  <si>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</si>
  <si>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</si>
  <si>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</si>
  <si>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</si>
  <si>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</si>
  <si>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</si>
  <si>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</si>
  <si>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</si>
  <si>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</si>
  <si>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</si>
  <si>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</si>
  <si>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</si>
  <si>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</si>
  <si>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</si>
  <si>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</si>
  <si>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</si>
  <si>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</si>
  <si>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</si>
  <si>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</si>
  <si>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</si>
  <si>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</si>
  <si>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</si>
  <si>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</si>
  <si>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</si>
  <si>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</si>
  <si>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</si>
  <si>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</si>
  <si>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</si>
  <si>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</si>
  <si>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</si>
  <si>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</si>
  <si>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</si>
  <si>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</si>
  <si>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</si>
  <si>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</si>
  <si>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</si>
  <si>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</si>
  <si>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</si>
  <si>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</si>
  <si>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</si>
  <si>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</si>
  <si>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</si>
  <si>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</si>
  <si>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</si>
  <si>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</si>
  <si>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</si>
  <si>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</si>
  <si>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</si>
  <si>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</si>
  <si>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</si>
  <si>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</si>
  <si>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</si>
  <si>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</si>
  <si>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</si>
  <si>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</si>
  <si>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</si>
  <si>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</si>
  <si>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</si>
  <si>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</si>
  <si>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</si>
  <si>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</si>
  <si>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</si>
  <si>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</si>
  <si>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</si>
  <si>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</si>
  <si>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</si>
  <si>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</si>
  <si>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</si>
  <si>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</si>
  <si>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</si>
  <si>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</si>
  <si>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</si>
  <si>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</si>
  <si>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</si>
  <si>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</si>
  <si>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</si>
  <si>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</si>
  <si>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</si>
  <si>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</si>
  <si>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</si>
  <si>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</si>
  <si>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</si>
  <si>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</si>
  <si>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</si>
  <si>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</si>
  <si>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</si>
  <si>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</si>
  <si>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</si>
  <si>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</si>
  <si>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</si>
  <si>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</si>
  <si>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</si>
  <si>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</si>
  <si>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</si>
  <si>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</si>
  <si>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</si>
  <si>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</si>
  <si>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</si>
  <si>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</si>
  <si>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</si>
  <si>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</si>
  <si>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</si>
  <si>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</si>
  <si>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</si>
  <si>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</si>
  <si>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</si>
  <si>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</si>
  <si>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</si>
  <si>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</si>
  <si>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</si>
  <si>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</si>
  <si>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</si>
  <si>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</si>
  <si>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</si>
  <si>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</si>
  <si>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</si>
  <si>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</si>
  <si>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</si>
  <si>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</si>
  <si>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</si>
  <si>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</si>
  <si>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</si>
  <si>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</si>
  <si>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</si>
  <si>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</si>
  <si>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</si>
  <si>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</si>
  <si>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</si>
  <si>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</si>
  <si>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</si>
  <si>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</si>
  <si>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</si>
  <si>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</si>
  <si>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</si>
  <si>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</si>
  <si>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</si>
  <si>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</si>
  <si>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</si>
  <si>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</si>
  <si>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</si>
  <si>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</si>
  <si>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</si>
  <si>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</si>
  <si>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</si>
  <si>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</si>
  <si>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</si>
  <si>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</si>
  <si>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</si>
  <si>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</si>
  <si>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</si>
  <si>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</si>
  <si>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</si>
  <si>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</si>
  <si>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</si>
  <si>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</si>
  <si>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</si>
  <si>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</si>
  <si>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</si>
  <si>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</si>
  <si>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</si>
  <si>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</si>
  <si>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</si>
  <si>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</si>
  <si>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</si>
  <si>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</si>
  <si>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</si>
  <si>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</si>
  <si>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</si>
  <si>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</si>
  <si>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</si>
  <si>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</si>
  <si>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</si>
  <si>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</si>
  <si>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</si>
  <si>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</si>
  <si>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</si>
  <si>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</si>
  <si>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</si>
  <si>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</si>
  <si>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</si>
  <si>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</si>
  <si>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</si>
  <si>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</si>
  <si>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</si>
  <si>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</si>
  <si>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</si>
  <si>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</si>
  <si>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</si>
  <si>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</si>
  <si>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</si>
  <si>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</si>
  <si>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</si>
  <si>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</si>
  <si>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</si>
  <si>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</si>
  <si>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</si>
  <si>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</si>
  <si>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</si>
  <si>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</si>
  <si>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</si>
  <si>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</si>
  <si>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</si>
  <si>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</si>
  <si>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</si>
  <si>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</si>
  <si>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</si>
  <si>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</si>
  <si>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</si>
  <si>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</si>
  <si>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</si>
  <si>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</si>
  <si>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</si>
  <si>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</si>
  <si>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</si>
  <si>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</si>
  <si>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</si>
  <si>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</si>
  <si>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</si>
  <si>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</si>
  <si>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</si>
  <si>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</si>
  <si>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</si>
  <si>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</si>
  <si>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</si>
  <si>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</si>
  <si>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</si>
  <si>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</si>
  <si>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</si>
  <si>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</si>
  <si>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</si>
  <si>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</si>
  <si>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</si>
  <si>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</si>
  <si>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</si>
  <si>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</si>
  <si>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</si>
  <si>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</si>
  <si>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</si>
  <si>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</si>
  <si>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</si>
  <si>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</si>
  <si>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</si>
  <si>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</si>
  <si>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</si>
  <si>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</si>
  <si>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</si>
  <si>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</si>
  <si>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</si>
  <si>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</si>
  <si>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</si>
  <si>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</si>
  <si>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</si>
  <si>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</si>
  <si>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</si>
  <si>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</si>
  <si>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</si>
  <si>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</si>
  <si>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</si>
  <si>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</si>
  <si>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</si>
  <si>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</si>
  <si>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</si>
  <si>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</si>
  <si>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</si>
  <si>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</si>
  <si>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</si>
  <si>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</si>
  <si>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</si>
  <si>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</si>
  <si>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</si>
  <si>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</si>
  <si>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</si>
  <si>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</si>
  <si>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</si>
  <si>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</si>
  <si>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</si>
  <si>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</si>
  <si>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</si>
  <si>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</si>
  <si>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</si>
  <si>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</si>
  <si>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</si>
  <si>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</si>
  <si>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</si>
  <si>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</si>
  <si>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</si>
  <si>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</si>
  <si>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</si>
  <si>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</si>
  <si>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</si>
  <si>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</si>
  <si>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</si>
  <si>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</si>
  <si>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</si>
  <si>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</si>
  <si>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</si>
  <si>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</si>
  <si>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</si>
  <si>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</si>
  <si>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</si>
  <si>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</si>
  <si>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</si>
  <si>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</si>
  <si>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</si>
  <si>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</si>
  <si>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</si>
  <si>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</si>
  <si>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</si>
  <si>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</si>
  <si>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</si>
  <si>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</si>
  <si>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</si>
  <si>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</si>
  <si>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</si>
  <si>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</si>
  <si>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</si>
  <si>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</si>
  <si>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</si>
  <si>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</si>
  <si>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</si>
  <si>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</si>
  <si>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</si>
  <si>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</si>
  <si>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</si>
  <si>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</si>
  <si>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</si>
  <si>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</si>
  <si>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</si>
  <si>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</si>
  <si>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</si>
  <si>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</si>
  <si>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</si>
  <si>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</si>
  <si>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</si>
  <si>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</si>
  <si>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</si>
  <si>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</si>
  <si>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</si>
  <si>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</si>
  <si>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</si>
  <si>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</si>
  <si>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</si>
  <si>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</si>
  <si>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</si>
  <si>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</si>
  <si>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</si>
  <si>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</si>
  <si>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</si>
  <si>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</si>
  <si>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</si>
  <si>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</si>
  <si>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</si>
  <si>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</si>
  <si>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</si>
  <si>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</si>
  <si>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</si>
  <si>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</si>
  <si>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</si>
  <si>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</si>
  <si>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</si>
  <si>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</si>
  <si>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</si>
  <si>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</si>
  <si>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</si>
  <si>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</si>
  <si>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</si>
  <si>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</si>
  <si>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</si>
  <si>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</si>
  <si>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</si>
  <si>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</si>
  <si>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</si>
  <si>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</si>
  <si>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</si>
  <si>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</si>
  <si>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</si>
  <si>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</si>
  <si>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</si>
  <si>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</si>
  <si>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</si>
  <si>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</si>
  <si>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</si>
  <si>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</si>
  <si>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</si>
  <si>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</si>
  <si>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</si>
  <si>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</si>
  <si>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</si>
  <si>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</si>
  <si>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</si>
  <si>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</si>
  <si>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</si>
  <si>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</si>
  <si>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</si>
  <si>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</si>
  <si>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</si>
  <si>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</si>
  <si>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</si>
  <si>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</si>
  <si>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</si>
  <si>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</si>
  <si>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</si>
  <si>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</si>
  <si>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</si>
  <si>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</si>
  <si>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</si>
  <si>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</si>
  <si>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</si>
  <si>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</si>
  <si>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</si>
  <si>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</si>
  <si>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</si>
  <si>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</si>
  <si>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</si>
  <si>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</si>
  <si>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</si>
  <si>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</si>
  <si>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</si>
  <si>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</si>
  <si>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</si>
  <si>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</si>
  <si>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</si>
  <si>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</si>
  <si>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</si>
  <si>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</si>
  <si>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</si>
  <si>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</si>
  <si>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</si>
  <si>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</si>
  <si>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</si>
  <si>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</si>
  <si>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</si>
  <si>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</si>
  <si>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</si>
  <si>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</si>
  <si>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</si>
  <si>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</si>
  <si>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</si>
  <si>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</si>
  <si>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</si>
  <si>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</si>
  <si>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</si>
  <si>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</si>
  <si>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</si>
  <si>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</si>
  <si>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</si>
  <si>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</si>
  <si>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</si>
  <si>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</si>
  <si>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</si>
  <si>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</si>
  <si>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</si>
  <si>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</si>
  <si>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</si>
  <si>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</si>
  <si>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</si>
  <si>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</si>
  <si>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</si>
  <si>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</si>
  <si>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</si>
  <si>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</si>
  <si>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</si>
  <si>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</si>
  <si>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</si>
  <si>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</si>
  <si>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</si>
  <si>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</si>
  <si>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</si>
  <si>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</si>
  <si>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</si>
  <si>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</si>
  <si>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</si>
  <si>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</si>
  <si>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</si>
  <si>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</si>
  <si>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</si>
  <si>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</si>
  <si>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</si>
  <si>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</si>
  <si>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</si>
  <si>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</si>
  <si>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</si>
  <si>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</si>
  <si>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</si>
  <si>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</si>
  <si>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</si>
  <si>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</si>
  <si>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</si>
  <si>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</si>
  <si>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</si>
  <si>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</si>
  <si>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</si>
  <si>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</si>
  <si>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</si>
  <si>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</si>
  <si>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</si>
  <si>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</si>
  <si>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</si>
  <si>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</si>
  <si>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</si>
  <si>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</si>
  <si>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</si>
  <si>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</si>
  <si>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</si>
  <si>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</si>
  <si>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</si>
  <si>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</si>
  <si>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</si>
  <si>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</si>
  <si>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</si>
  <si>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</si>
  <si>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</si>
  <si>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</si>
  <si>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</si>
  <si>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</si>
  <si>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</si>
  <si>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</si>
  <si>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</si>
  <si>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</si>
  <si>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</si>
  <si>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</si>
  <si>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</si>
  <si>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</si>
  <si>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</si>
  <si>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</si>
  <si>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</si>
  <si>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</si>
  <si>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</si>
  <si>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</si>
  <si>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</si>
  <si>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</si>
  <si>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</si>
  <si>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</si>
  <si>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</si>
  <si>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</si>
  <si>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</si>
  <si>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</si>
  <si>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</si>
  <si>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</si>
  <si>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</si>
  <si>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</si>
  <si>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</si>
  <si>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</si>
  <si>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</si>
  <si>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</si>
  <si>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</si>
  <si>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</si>
  <si>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</si>
  <si>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</si>
  <si>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</si>
  <si>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</si>
  <si>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</si>
  <si>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</si>
  <si>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</si>
  <si>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</si>
  <si>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</si>
  <si>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</si>
  <si>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</si>
  <si>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</si>
  <si>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</si>
  <si>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</si>
  <si>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</si>
  <si>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</si>
  <si>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</si>
  <si>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</si>
  <si>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</si>
  <si>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</si>
  <si>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</si>
  <si>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</si>
  <si>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</si>
  <si>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</si>
  <si>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</si>
  <si>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</si>
  <si>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</si>
  <si>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</si>
  <si>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</si>
  <si>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</si>
  <si>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</si>
  <si>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</si>
  <si>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</si>
  <si>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</si>
  <si>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</si>
  <si>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</si>
  <si>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</si>
  <si>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</si>
  <si>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</si>
  <si>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</si>
  <si>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</si>
  <si>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</si>
  <si>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</si>
  <si>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</si>
  <si>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</si>
  <si>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</si>
  <si>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</si>
  <si>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</si>
  <si>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</si>
  <si>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</si>
  <si>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</si>
  <si>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</si>
  <si>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</si>
  <si>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</si>
  <si>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</si>
  <si>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</si>
  <si>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</si>
  <si>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</si>
  <si>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</si>
  <si>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</si>
  <si>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</si>
  <si>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</si>
  <si>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</si>
  <si>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</si>
  <si>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</si>
  <si>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</si>
  <si>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</si>
  <si>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</si>
  <si>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</si>
  <si>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</si>
  <si>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</si>
  <si>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</si>
  <si>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</si>
  <si>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</si>
  <si>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</si>
  <si>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</si>
  <si>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</si>
  <si>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</si>
  <si>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</si>
  <si>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</si>
  <si>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</si>
  <si>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</si>
  <si>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</si>
  <si>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</si>
  <si>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</si>
  <si>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</si>
  <si>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</si>
  <si>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</si>
  <si>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</si>
  <si>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</si>
  <si>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</si>
  <si>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</si>
  <si>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</si>
  <si>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</si>
  <si>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</si>
  <si>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</si>
  <si>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</si>
  <si>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</si>
  <si>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</si>
  <si>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</si>
  <si>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</si>
  <si>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</si>
  <si>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</si>
  <si>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</si>
  <si>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</si>
  <si>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</si>
  <si>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</si>
  <si>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</si>
  <si>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</si>
  <si>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</si>
  <si>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</si>
  <si>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</si>
  <si>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</si>
  <si>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</si>
  <si>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</si>
  <si>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</si>
  <si>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</si>
  <si>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</si>
  <si>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</si>
  <si>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</si>
  <si>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</si>
  <si>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</si>
  <si>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</si>
  <si>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</si>
  <si>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</si>
  <si>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</si>
  <si>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</si>
  <si>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</si>
  <si>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</si>
  <si>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</si>
  <si>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</si>
  <si>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</si>
  <si>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</si>
  <si>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</si>
  <si>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</si>
  <si>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</si>
  <si>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</si>
  <si>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</si>
  <si>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</si>
  <si>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</si>
  <si>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</si>
  <si>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</si>
  <si>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</si>
  <si>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</si>
  <si>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</si>
  <si>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</si>
  <si>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</si>
  <si>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</si>
  <si>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</si>
  <si>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</si>
  <si>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</si>
  <si>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</si>
  <si>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</si>
  <si>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</si>
  <si>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</si>
  <si>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</si>
  <si>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</si>
  <si>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</si>
  <si>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</si>
  <si>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</si>
  <si>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</si>
  <si>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</si>
  <si>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</si>
  <si>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</si>
  <si>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</si>
  <si>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</si>
  <si>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</si>
  <si>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</si>
  <si>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</si>
  <si>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</si>
  <si>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</si>
  <si>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</si>
  <si>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</si>
  <si>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</si>
  <si>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</si>
  <si>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</si>
  <si>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</si>
  <si>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</si>
  <si>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</si>
  <si>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</si>
  <si>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</si>
  <si>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</si>
  <si>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</si>
  <si>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</si>
  <si>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</si>
  <si>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</si>
  <si>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</si>
  <si>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</si>
  <si>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</si>
  <si>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</si>
  <si>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</si>
  <si>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</si>
  <si>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</si>
  <si>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</si>
  <si>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</si>
  <si>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</si>
  <si>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</si>
  <si>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</si>
  <si>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</si>
  <si>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</si>
  <si>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</si>
  <si>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</si>
  <si>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</si>
  <si>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</si>
  <si>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</si>
  <si>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</si>
  <si>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</si>
  <si>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</si>
  <si>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</si>
  <si>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</si>
  <si>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</si>
  <si>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</si>
  <si>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</si>
  <si>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</si>
  <si>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</si>
  <si>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</si>
  <si>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</si>
  <si>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</si>
  <si>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</si>
  <si>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</si>
  <si>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</si>
  <si>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</si>
  <si>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</si>
  <si>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</si>
  <si>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</si>
  <si>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</si>
  <si>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</si>
  <si>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</si>
  <si>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</si>
  <si>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</si>
  <si>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</si>
  <si>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</si>
  <si>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</si>
  <si>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</si>
  <si>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</si>
  <si>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</si>
  <si>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</si>
  <si>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</si>
  <si>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</si>
  <si>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</si>
  <si>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</si>
  <si>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</si>
  <si>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</si>
  <si>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</si>
  <si>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</si>
  <si>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</si>
  <si>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</si>
  <si>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</si>
  <si>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</si>
  <si>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</si>
  <si>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</si>
  <si>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</si>
  <si>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</si>
  <si>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</si>
  <si>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</si>
  <si>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</si>
  <si>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</si>
  <si>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</si>
  <si>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</si>
  <si>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</si>
  <si>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</si>
  <si>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</si>
  <si>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</si>
  <si>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</si>
  <si>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</si>
  <si>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</si>
  <si>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</si>
  <si>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</si>
  <si>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</si>
  <si>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</si>
  <si>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</si>
  <si>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</si>
  <si>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</si>
  <si>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</si>
  <si>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</si>
  <si>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</si>
  <si>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</si>
  <si>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</si>
  <si>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</si>
  <si>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</si>
  <si>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</si>
  <si>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</si>
  <si>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</si>
  <si>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</si>
  <si>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</si>
  <si>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</si>
  <si>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</si>
  <si>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</si>
  <si>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</si>
  <si>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</si>
  <si>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</si>
  <si>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</si>
  <si>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</si>
  <si>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</si>
  <si>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</si>
  <si>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</si>
  <si>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</si>
  <si>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</si>
  <si>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</si>
  <si>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</si>
  <si>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</si>
  <si>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</si>
  <si>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</si>
  <si>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</si>
  <si>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</si>
  <si>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</si>
  <si>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</si>
  <si>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</si>
  <si>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</si>
  <si>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</si>
  <si>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</si>
  <si>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</si>
  <si>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</si>
  <si>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</si>
  <si>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</si>
  <si>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</si>
  <si>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</si>
  <si>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</si>
  <si>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</si>
  <si>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</si>
  <si>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</si>
  <si>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</si>
  <si>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</si>
  <si>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</si>
  <si>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</si>
  <si>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</si>
  <si>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</si>
  <si>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</si>
  <si>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</si>
  <si>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</si>
  <si>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</si>
  <si>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</si>
  <si>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</si>
  <si>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</si>
  <si>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</si>
  <si>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</si>
  <si>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</si>
  <si>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</si>
  <si>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</si>
  <si>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</si>
  <si>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</si>
  <si>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</si>
  <si>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</si>
  <si>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</si>
  <si>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</si>
  <si>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</si>
  <si>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</si>
  <si>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</si>
  <si>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</si>
  <si>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</si>
  <si>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</si>
  <si>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</si>
  <si>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</si>
  <si>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</si>
  <si>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</si>
  <si>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</si>
  <si>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</si>
  <si>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</si>
  <si>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</si>
  <si>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</si>
  <si>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</si>
  <si>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</si>
  <si>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</si>
  <si>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</si>
  <si>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</si>
  <si>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</si>
  <si>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</si>
  <si>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</si>
  <si>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</si>
  <si>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</si>
  <si>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</si>
  <si>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</si>
  <si>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</si>
  <si>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</si>
  <si>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</si>
  <si>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</si>
  <si>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</si>
  <si>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</si>
  <si>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</si>
  <si>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</si>
  <si>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</si>
  <si>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</si>
  <si>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</si>
  <si>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</si>
  <si>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</si>
  <si>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</si>
  <si>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</si>
  <si>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</si>
  <si>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</si>
  <si>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</si>
  <si>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</si>
  <si>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</si>
  <si>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</si>
  <si>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</si>
  <si>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</si>
  <si>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</si>
  <si>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</si>
  <si>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</si>
  <si>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</si>
  <si>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</si>
  <si>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</si>
  <si>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</si>
  <si>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</si>
  <si>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</si>
  <si>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</si>
  <si>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</si>
  <si>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</si>
  <si>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</si>
  <si>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</si>
  <si>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</si>
  <si>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</si>
  <si>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</si>
  <si>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</si>
  <si>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</si>
  <si>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</si>
  <si>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</si>
  <si>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</si>
  <si>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</si>
  <si>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</si>
  <si>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</si>
  <si>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</si>
  <si>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</si>
  <si>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</si>
  <si>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</si>
  <si>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</si>
  <si>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</si>
  <si>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</si>
  <si>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</si>
  <si>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</si>
  <si>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</si>
  <si>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</si>
  <si>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</si>
  <si>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</si>
  <si>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</si>
  <si>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</si>
  <si>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</si>
  <si>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</si>
  <si>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</si>
  <si>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</si>
  <si>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</si>
  <si>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</si>
  <si>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</si>
  <si>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</si>
  <si>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</si>
  <si>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</si>
  <si>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</si>
  <si>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</si>
  <si>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</si>
  <si>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</si>
  <si>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</si>
  <si>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</si>
  <si>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</si>
  <si>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</si>
  <si>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</si>
  <si>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</si>
  <si>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</si>
  <si>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</si>
  <si>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</si>
  <si>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</si>
  <si>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</si>
  <si>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</si>
  <si>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</si>
  <si>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</si>
  <si>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</si>
  <si>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</si>
  <si>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</si>
  <si>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</si>
  <si>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</si>
  <si>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</si>
  <si>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</si>
  <si>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</si>
  <si>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</si>
  <si>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</si>
  <si>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</si>
  <si>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</si>
  <si>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</si>
  <si>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</si>
  <si>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</si>
  <si>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</si>
  <si>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</si>
  <si>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</si>
  <si>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</si>
  <si>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</si>
  <si>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</si>
  <si>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</si>
  <si>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</si>
  <si>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</si>
  <si>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</si>
  <si>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</si>
  <si>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</si>
  <si>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</si>
  <si>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</si>
  <si>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</si>
  <si>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</si>
  <si>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</si>
  <si>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</si>
  <si>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</si>
  <si>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</si>
  <si>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</si>
  <si>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</si>
  <si>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</si>
  <si>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</si>
  <si>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</si>
  <si>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</si>
  <si>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</si>
  <si>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</si>
  <si>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</si>
  <si>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</si>
  <si>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</si>
  <si>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</si>
  <si>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</si>
  <si>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</si>
  <si>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</si>
  <si>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</si>
  <si>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</si>
  <si>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</si>
  <si>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</si>
  <si>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</si>
  <si>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</si>
  <si>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</si>
  <si>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</si>
  <si>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</si>
  <si>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</si>
  <si>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</si>
  <si>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</si>
  <si>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</si>
  <si>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</si>
  <si>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</si>
  <si>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</si>
  <si>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</si>
  <si>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</si>
  <si>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</si>
  <si>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</si>
  <si>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</si>
  <si>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</si>
  <si>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</si>
  <si>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</si>
  <si>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</si>
  <si>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</si>
  <si>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</si>
  <si>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</si>
  <si>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</si>
  <si>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</si>
  <si>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</si>
  <si>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</si>
  <si>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</si>
  <si>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</si>
  <si>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</si>
  <si>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</si>
  <si>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</si>
  <si>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</si>
  <si>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</si>
  <si>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</si>
  <si>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</si>
  <si>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</si>
  <si>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</si>
  <si>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</si>
  <si>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</si>
  <si>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</si>
  <si>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</si>
  <si>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</si>
  <si>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</si>
  <si>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</si>
  <si>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</si>
  <si>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</si>
  <si>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</si>
  <si>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</si>
  <si>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</si>
  <si>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</si>
  <si>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</si>
  <si>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</si>
  <si>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</si>
  <si>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</si>
  <si>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</si>
  <si>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</si>
  <si>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</si>
  <si>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</si>
  <si>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</si>
  <si>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</si>
  <si>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</si>
  <si>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</si>
  <si>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</si>
  <si>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</si>
  <si>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</si>
  <si>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</si>
  <si>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</si>
  <si>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</si>
  <si>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</si>
  <si>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</si>
  <si>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</si>
  <si>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</si>
  <si>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</si>
  <si>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</si>
  <si>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</si>
  <si>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</si>
  <si>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</si>
  <si>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</si>
  <si>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</si>
  <si>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</si>
  <si>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</si>
  <si>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</si>
  <si>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</si>
  <si>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</si>
  <si>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</si>
  <si>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</si>
  <si>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</si>
  <si>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</si>
  <si>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</si>
  <si>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</si>
  <si>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</si>
  <si>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</si>
  <si>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</si>
  <si>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</si>
  <si>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</si>
  <si>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</si>
  <si>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</si>
  <si>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</si>
  <si>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</si>
  <si>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</si>
  <si>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</si>
  <si>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</si>
  <si>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</si>
  <si>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</si>
  <si>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</si>
  <si>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</si>
  <si>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</si>
  <si>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</si>
  <si>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</si>
  <si>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</si>
  <si>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</si>
  <si>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</si>
  <si>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</si>
  <si>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</si>
  <si>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</si>
  <si>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</si>
  <si>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</si>
  <si>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</si>
  <si>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</si>
  <si>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</si>
  <si>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</si>
  <si>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</si>
  <si>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</si>
  <si>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</si>
  <si>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</si>
  <si>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</si>
  <si>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</si>
  <si>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</si>
  <si>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</si>
  <si>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</si>
  <si>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</si>
  <si>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</si>
  <si>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</si>
  <si>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</si>
  <si>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</si>
  <si>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</si>
  <si>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</si>
  <si>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</si>
  <si>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</si>
  <si>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</si>
  <si>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</si>
  <si>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</si>
  <si>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</si>
  <si>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</si>
  <si>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</si>
  <si>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</si>
  <si>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</si>
  <si>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</si>
  <si>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</si>
  <si>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</si>
  <si>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</si>
  <si>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</si>
  <si>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</si>
  <si>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</si>
  <si>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</si>
  <si>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</si>
  <si>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</si>
  <si>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</si>
  <si>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</si>
  <si>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</si>
  <si>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</si>
  <si>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</si>
  <si>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</si>
  <si>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</si>
  <si>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</si>
  <si>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</si>
  <si>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</si>
  <si>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</si>
  <si>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</si>
  <si>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</si>
  <si>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</si>
  <si>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</si>
  <si>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</si>
  <si>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</si>
  <si>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</si>
  <si>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</si>
  <si>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</si>
  <si>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</si>
  <si>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</si>
  <si>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</si>
  <si>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</si>
  <si>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</si>
  <si>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</si>
  <si>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</si>
  <si>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</si>
  <si>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</si>
  <si>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</si>
  <si>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</si>
  <si>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</si>
  <si>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</si>
  <si>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</si>
  <si>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</si>
  <si>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</si>
  <si>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</si>
  <si>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</si>
  <si>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</si>
  <si>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</si>
  <si>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</si>
  <si>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</si>
  <si>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</si>
  <si>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</si>
  <si>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</si>
  <si>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</si>
  <si>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</si>
  <si>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</si>
  <si>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</si>
  <si>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</si>
  <si>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</si>
  <si>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</si>
  <si>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</si>
  <si>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</si>
  <si>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</si>
  <si>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</si>
  <si>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</si>
  <si>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</si>
  <si>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</si>
  <si>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</si>
  <si>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</si>
  <si>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</si>
  <si>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</si>
  <si>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</si>
  <si>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</si>
  <si>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</si>
  <si>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</si>
  <si>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</si>
  <si>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</si>
  <si>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</si>
  <si>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</si>
  <si>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</si>
  <si>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</si>
  <si>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</si>
  <si>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</si>
  <si>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</si>
  <si>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</si>
  <si>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</si>
  <si>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</si>
  <si>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</si>
  <si>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</si>
  <si>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</si>
  <si>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</si>
  <si>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</si>
  <si>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</si>
  <si>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</si>
  <si>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</si>
  <si>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</si>
  <si>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</si>
  <si>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</si>
  <si>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</si>
  <si>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</si>
  <si>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</si>
  <si>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</si>
  <si>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</si>
  <si>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</si>
  <si>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</si>
  <si>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</si>
  <si>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</si>
  <si>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</si>
  <si>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</si>
  <si>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</si>
  <si>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</si>
  <si>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</si>
  <si>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</si>
  <si>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</si>
  <si>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</si>
  <si>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</si>
  <si>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</si>
  <si>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</si>
  <si>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</si>
  <si>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</si>
  <si>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</si>
  <si>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</si>
  <si>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</si>
  <si>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</si>
  <si>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</si>
  <si>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</si>
  <si>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</si>
  <si>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</si>
  <si>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</si>
  <si>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</si>
  <si>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</si>
  <si>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</si>
  <si>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</si>
  <si>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</si>
  <si>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</si>
  <si>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</si>
  <si>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</si>
  <si>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</si>
  <si>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</si>
  <si>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</si>
  <si>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</si>
  <si>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</si>
  <si>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</si>
  <si>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</si>
  <si>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</si>
  <si>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</si>
  <si>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</si>
  <si>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</si>
  <si>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</si>
  <si>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</si>
  <si>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</si>
  <si>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</si>
  <si>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</si>
  <si>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</si>
  <si>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</si>
  <si>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</si>
  <si>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</si>
  <si>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</si>
  <si>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</si>
  <si>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</si>
  <si>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</si>
  <si>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</si>
  <si>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</si>
  <si>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</si>
  <si>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</si>
  <si>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</si>
  <si>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</si>
  <si>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</si>
  <si>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</si>
  <si>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</si>
  <si>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</si>
  <si>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</si>
  <si>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</si>
  <si>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</si>
  <si>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</si>
  <si>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</si>
  <si>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</si>
  <si>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</si>
  <si>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</si>
  <si>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</si>
  <si>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</si>
  <si>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</si>
  <si>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</si>
  <si>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</si>
  <si>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</si>
  <si>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</si>
  <si>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</si>
  <si>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</si>
  <si>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</si>
  <si>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</si>
  <si>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</si>
  <si>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</si>
  <si>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</si>
  <si>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</si>
  <si>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</si>
  <si>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</si>
  <si>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</si>
  <si>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</si>
  <si>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</si>
  <si>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</si>
  <si>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</si>
  <si>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</si>
  <si>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</si>
  <si>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</si>
  <si>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</si>
  <si>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</si>
  <si>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</si>
  <si>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</si>
  <si>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</si>
  <si>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</si>
  <si>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</si>
  <si>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</si>
  <si>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</si>
  <si>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</si>
  <si>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</si>
  <si>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</si>
  <si>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</si>
  <si>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</si>
  <si>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</si>
  <si>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</si>
  <si>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</si>
  <si>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</si>
  <si>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</si>
  <si>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</si>
  <si>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</si>
  <si>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</si>
  <si>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</si>
  <si>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</si>
  <si>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</si>
  <si>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</si>
  <si>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</si>
  <si>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</si>
  <si>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</si>
  <si>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</si>
  <si>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</si>
  <si>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</si>
  <si>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</si>
  <si>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</si>
  <si>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</si>
  <si>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</si>
  <si>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</si>
  <si>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</si>
  <si>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</si>
  <si>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</si>
  <si>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</si>
  <si>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</si>
  <si>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</si>
  <si>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</si>
  <si>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</si>
  <si>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</si>
  <si>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</si>
  <si>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</si>
  <si>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</si>
  <si>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</si>
  <si>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</si>
  <si>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</si>
  <si>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</si>
  <si>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</si>
  <si>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</si>
  <si>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</si>
  <si>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</si>
  <si>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</si>
  <si>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</si>
  <si>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</si>
  <si>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</si>
  <si>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</si>
  <si>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</si>
  <si>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</si>
  <si>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</si>
  <si>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</si>
  <si>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</si>
  <si>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</si>
  <si>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</si>
  <si>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</si>
  <si>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</si>
  <si>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</si>
  <si>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</si>
  <si>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</si>
  <si>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</si>
  <si>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</si>
  <si>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</si>
  <si>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</si>
  <si>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</si>
  <si>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</si>
  <si>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</si>
  <si>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</si>
  <si>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</si>
  <si>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</si>
  <si>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</si>
  <si>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</si>
  <si>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</si>
  <si>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</si>
  <si>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</si>
  <si>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</si>
  <si>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</si>
  <si>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</si>
  <si>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</si>
  <si>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</si>
  <si>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</si>
  <si>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</si>
  <si>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</si>
  <si>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</si>
  <si>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</si>
  <si>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</si>
  <si>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</si>
  <si>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</si>
  <si>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</si>
  <si>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</si>
  <si>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</si>
  <si>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</si>
  <si>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</si>
  <si>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</si>
  <si>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</si>
  <si>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</si>
  <si>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</si>
  <si>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</si>
  <si>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</si>
  <si>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</si>
  <si>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</si>
  <si>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</si>
  <si>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</si>
  <si>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</si>
  <si>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</si>
  <si>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</si>
  <si>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</si>
  <si>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</si>
  <si>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</si>
  <si>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</si>
  <si>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</si>
  <si>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</si>
  <si>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</si>
  <si>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</si>
  <si>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</si>
  <si>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</si>
  <si>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</si>
  <si>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</si>
  <si>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</si>
  <si>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</si>
  <si>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</si>
  <si>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</si>
  <si>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</si>
  <si>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</si>
  <si>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</si>
  <si>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</si>
  <si>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</si>
  <si>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</si>
  <si>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</si>
  <si>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</si>
  <si>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</si>
  <si>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</si>
  <si>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</si>
  <si>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</si>
  <si>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</si>
  <si>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</si>
  <si>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</si>
  <si>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</si>
  <si>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</si>
  <si>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</si>
  <si>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</si>
  <si>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</si>
  <si>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</si>
  <si>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</si>
  <si>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</si>
  <si>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</si>
  <si>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</si>
  <si>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</si>
  <si>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</si>
  <si>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</si>
  <si>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</si>
  <si>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</si>
  <si>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</si>
  <si>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</si>
  <si>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</si>
  <si>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</si>
  <si>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</si>
  <si>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</si>
  <si>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</si>
  <si>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</si>
  <si>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</si>
  <si>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</si>
  <si>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</si>
  <si>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</si>
  <si>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</si>
  <si>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</si>
  <si>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</si>
  <si>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</si>
  <si>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</si>
  <si>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</si>
  <si>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</si>
  <si>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</si>
  <si>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</si>
  <si>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</si>
  <si>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</si>
  <si>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</si>
  <si>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</si>
  <si>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</si>
  <si>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</si>
  <si>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</si>
  <si>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</si>
  <si>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</si>
  <si>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</si>
  <si>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</si>
  <si>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</si>
  <si>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</si>
  <si>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</si>
  <si>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</si>
  <si>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</si>
  <si>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</si>
  <si>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</si>
  <si>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</si>
  <si>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</si>
  <si>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</si>
  <si>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</si>
  <si>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</si>
  <si>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</si>
  <si>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</si>
  <si>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</si>
  <si>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</si>
  <si>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</si>
  <si>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</si>
  <si>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</si>
  <si>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</si>
  <si>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</si>
  <si>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</si>
  <si>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</si>
  <si>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</si>
  <si>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</si>
  <si>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</si>
  <si>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</si>
  <si>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</si>
  <si>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</si>
  <si>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</si>
  <si>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</si>
  <si>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</si>
  <si>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</si>
  <si>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</si>
  <si>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</si>
  <si>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</si>
  <si>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</si>
  <si>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</si>
  <si>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</si>
  <si>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</si>
  <si>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</si>
  <si>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</si>
  <si>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</si>
  <si>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</si>
  <si>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</si>
  <si>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</si>
  <si>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</si>
  <si>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</si>
  <si>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</si>
  <si>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</si>
  <si>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</si>
  <si>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</si>
  <si>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</si>
  <si>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</si>
  <si>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</si>
  <si>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</si>
  <si>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</si>
  <si>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</si>
  <si>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</si>
  <si>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</si>
  <si>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</si>
  <si>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</si>
  <si>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</si>
  <si>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</si>
  <si>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</si>
  <si>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</si>
  <si>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</si>
  <si>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</si>
  <si>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</si>
  <si>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</si>
  <si>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</si>
  <si>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</si>
  <si>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</si>
  <si>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</si>
  <si>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</si>
  <si>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</si>
  <si>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</si>
  <si>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</si>
  <si>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</si>
  <si>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</si>
  <si>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</si>
  <si>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</si>
  <si>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</si>
  <si>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</si>
  <si>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</si>
  <si>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</si>
  <si>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</si>
  <si>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</si>
  <si>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</si>
  <si>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</si>
  <si>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</si>
  <si>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</si>
  <si>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</si>
  <si>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</si>
  <si>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</si>
  <si>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</si>
  <si>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</si>
  <si>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</si>
  <si>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</si>
  <si>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</si>
  <si>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</si>
  <si>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</si>
  <si>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</si>
  <si>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</si>
  <si>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</si>
  <si>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</si>
  <si>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</si>
  <si>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</si>
  <si>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</si>
  <si>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</si>
  <si>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</si>
  <si>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</si>
  <si>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</si>
  <si>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</si>
  <si>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</si>
  <si>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</si>
  <si>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</si>
  <si>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</si>
  <si>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</si>
  <si>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</si>
  <si>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</si>
  <si>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</si>
  <si>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</si>
  <si>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</si>
  <si>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</si>
  <si>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</si>
  <si>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</si>
  <si>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</si>
  <si>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</si>
  <si>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</si>
  <si>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</si>
  <si>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</si>
  <si>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</si>
  <si>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</si>
  <si>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</si>
  <si>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</si>
  <si>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</si>
  <si>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</si>
  <si>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</si>
  <si>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</si>
  <si>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</si>
  <si>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</si>
  <si>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</si>
  <si>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</si>
  <si>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</si>
  <si>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</si>
  <si>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</si>
  <si>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</si>
  <si>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</si>
  <si>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</si>
  <si>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</si>
  <si>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</si>
  <si>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</si>
  <si>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</si>
  <si>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</si>
  <si>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</si>
  <si>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</si>
  <si>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</si>
  <si>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</si>
  <si>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</si>
  <si>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</si>
  <si>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</si>
  <si>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</si>
  <si>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</si>
  <si>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</si>
  <si>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</si>
  <si>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</si>
  <si>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</si>
  <si>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</si>
  <si>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</si>
  <si>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</si>
  <si>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</si>
  <si>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</si>
  <si>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</si>
  <si>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</si>
  <si>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</si>
  <si>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</si>
  <si>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</si>
  <si>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</si>
  <si>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</si>
  <si>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</si>
  <si>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</si>
  <si>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</si>
  <si>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</si>
  <si>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</si>
  <si>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</si>
  <si>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</si>
  <si>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</si>
  <si>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</si>
  <si>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</si>
  <si>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</si>
  <si>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</si>
  <si>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</si>
  <si>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</si>
  <si>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</si>
  <si>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</si>
  <si>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</si>
  <si>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</si>
  <si>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</si>
  <si>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</si>
  <si>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</si>
  <si>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</si>
  <si>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</si>
  <si>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</si>
  <si>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</si>
  <si>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</si>
  <si>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</si>
  <si>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</si>
  <si>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</si>
  <si>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</si>
  <si>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</si>
  <si>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</si>
  <si>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</si>
  <si>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</si>
  <si>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</si>
  <si>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</si>
  <si>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</si>
  <si>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</si>
  <si>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</si>
  <si>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</si>
  <si>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</si>
  <si>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</si>
  <si>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</si>
  <si>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</si>
  <si>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</si>
  <si>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</si>
  <si>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</si>
  <si>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</si>
  <si>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</si>
  <si>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</si>
  <si>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</si>
  <si>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</si>
  <si>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</si>
  <si>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</si>
  <si>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</si>
  <si>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</si>
  <si>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</si>
  <si>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</si>
  <si>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</si>
  <si>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</si>
  <si>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</si>
  <si>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</si>
  <si>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</si>
  <si>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</si>
  <si>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</si>
  <si>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</si>
  <si>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</si>
  <si>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</si>
  <si>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</si>
  <si>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</si>
  <si>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</si>
  <si>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</si>
  <si>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</si>
  <si>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</si>
  <si>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</si>
  <si>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</si>
  <si>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</si>
  <si>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</si>
  <si>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</si>
  <si>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</si>
  <si>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</si>
  <si>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</si>
  <si>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</si>
  <si>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</si>
  <si>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</si>
  <si>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</si>
  <si>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</si>
  <si>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</si>
  <si>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</si>
  <si>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</si>
  <si>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</si>
  <si>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</si>
  <si>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</si>
  <si>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</si>
  <si>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</si>
  <si>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</si>
  <si>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</si>
  <si>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</si>
  <si>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</si>
  <si>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</si>
  <si>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</si>
  <si>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</si>
  <si>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</si>
  <si>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</si>
  <si>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</si>
  <si>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</si>
  <si>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</si>
  <si>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</si>
  <si>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</si>
  <si>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</si>
  <si>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</si>
  <si>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</si>
  <si>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</si>
  <si>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</si>
  <si>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</si>
  <si>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</si>
  <si>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</si>
  <si>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</si>
  <si>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</si>
  <si>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</si>
  <si>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</si>
  <si>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</si>
  <si>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</si>
  <si>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</si>
  <si>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</si>
  <si>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</si>
  <si>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</si>
  <si>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</si>
  <si>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</si>
  <si>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</si>
  <si>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</si>
  <si>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</si>
  <si>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</si>
  <si>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</si>
  <si>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</si>
  <si>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</si>
  <si>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</si>
  <si>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</si>
  <si>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</si>
  <si>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</si>
  <si>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</si>
  <si>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</si>
  <si>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</si>
  <si>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</si>
  <si>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</si>
  <si>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</si>
  <si>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</si>
  <si>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</si>
  <si>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</si>
  <si>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</si>
  <si>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</si>
  <si>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</si>
  <si>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</si>
  <si>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</si>
  <si>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</si>
  <si>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</si>
  <si>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</si>
  <si>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</si>
  <si>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</si>
  <si>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</si>
  <si>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</si>
  <si>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</si>
  <si>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</si>
  <si>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</si>
  <si>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</si>
  <si>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</si>
  <si>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</si>
  <si>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</si>
  <si>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</si>
  <si>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</si>
  <si>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</si>
  <si>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</si>
  <si>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</si>
  <si>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</si>
  <si>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</si>
  <si>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</si>
  <si>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</si>
  <si>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</si>
  <si>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</si>
  <si>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</si>
  <si>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</si>
  <si>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</si>
  <si>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</si>
  <si>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</si>
  <si>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</si>
  <si>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</si>
  <si>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</si>
  <si>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</si>
  <si>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</si>
  <si>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</si>
  <si>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</si>
  <si>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</si>
  <si>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</si>
  <si>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</si>
  <si>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</si>
  <si>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</si>
  <si>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</si>
  <si>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</si>
  <si>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</si>
  <si>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</si>
  <si>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</si>
  <si>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</si>
  <si>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</si>
  <si>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</si>
  <si>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</si>
  <si>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</si>
  <si>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</si>
  <si>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</si>
  <si>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</si>
  <si>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</si>
  <si>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</si>
  <si>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</si>
  <si>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</si>
  <si>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</si>
  <si>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</si>
  <si>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</si>
  <si>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</si>
  <si>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</si>
  <si>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</si>
  <si>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</si>
  <si>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</si>
  <si>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</si>
  <si>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</si>
  <si>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</si>
  <si>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</si>
  <si>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</si>
  <si>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</si>
  <si>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</si>
  <si>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</si>
  <si>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</si>
  <si>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</si>
  <si>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</si>
  <si>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</si>
  <si>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</si>
  <si>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</si>
  <si>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</si>
  <si>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</si>
  <si>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</si>
  <si>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</si>
  <si>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</si>
  <si>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</si>
  <si>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</si>
  <si>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</si>
  <si>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</si>
  <si>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</si>
  <si>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</si>
  <si>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</si>
  <si>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</si>
  <si>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</si>
  <si>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</si>
  <si>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</si>
  <si>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</si>
  <si>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</si>
  <si>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</si>
  <si>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</si>
  <si>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</si>
  <si>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</si>
  <si>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</si>
  <si>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</si>
  <si>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</si>
  <si>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</si>
  <si>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</si>
  <si>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</si>
  <si>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</si>
  <si>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</si>
  <si>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</si>
  <si>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</si>
  <si>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</si>
  <si>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</si>
  <si>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</si>
  <si>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</si>
  <si>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</si>
  <si>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</si>
  <si>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</si>
  <si>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</si>
  <si>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</si>
  <si>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</si>
  <si>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</si>
  <si>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</si>
  <si>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</si>
  <si>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</si>
  <si>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</si>
  <si>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</si>
  <si>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</si>
  <si>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</si>
  <si>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</si>
  <si>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</si>
  <si>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</si>
  <si>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</si>
  <si>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</si>
  <si>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</si>
  <si>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</si>
  <si>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</si>
  <si>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</si>
  <si>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</si>
  <si>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</si>
  <si>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</si>
  <si>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</si>
  <si>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</si>
  <si>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</si>
  <si>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</si>
  <si>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</si>
  <si>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</si>
  <si>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</si>
  <si>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</si>
  <si>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</si>
  <si>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</si>
  <si>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</si>
  <si>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</si>
  <si>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</si>
  <si>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</si>
  <si>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</si>
  <si>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</si>
  <si>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</si>
  <si>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</si>
  <si>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</si>
  <si>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</si>
  <si>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</si>
  <si>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</si>
  <si>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</si>
  <si>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</si>
  <si>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</si>
  <si>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</si>
  <si>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</si>
  <si>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</si>
  <si>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</si>
  <si>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</si>
  <si>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</si>
  <si>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</si>
  <si>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</si>
  <si>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</si>
  <si>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</si>
  <si>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</si>
  <si>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</si>
  <si>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</si>
  <si>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</si>
  <si>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</si>
  <si>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</si>
  <si>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</si>
  <si>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</si>
  <si>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</si>
  <si>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</si>
  <si>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</si>
  <si>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</si>
  <si>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</si>
  <si>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</si>
  <si>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</si>
  <si>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</si>
  <si>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</si>
  <si>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</si>
  <si>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</si>
  <si>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</si>
  <si>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</si>
  <si>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</si>
  <si>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</si>
  <si>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</si>
  <si>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</si>
  <si>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</si>
  <si>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</si>
  <si>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</si>
  <si>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</si>
  <si>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</si>
  <si>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</si>
  <si>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</si>
  <si>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</si>
  <si>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</si>
  <si>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</si>
  <si>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</si>
  <si>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</si>
  <si>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</si>
  <si>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</si>
  <si>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</si>
  <si>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</si>
  <si>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</si>
  <si>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</si>
  <si>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</si>
  <si>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</si>
  <si>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</si>
  <si>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</si>
  <si>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</si>
  <si>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</si>
  <si>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</si>
  <si>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</si>
  <si>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</si>
  <si>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</si>
  <si>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</si>
  <si>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</si>
  <si>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</si>
  <si>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</si>
  <si>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</si>
  <si>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</si>
  <si>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</si>
  <si>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</si>
  <si>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</si>
  <si>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</si>
  <si>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</si>
  <si>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</si>
  <si>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</si>
  <si>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</si>
  <si>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</si>
  <si>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</si>
  <si>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</si>
  <si>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</si>
  <si>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</si>
  <si>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</si>
  <si>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</si>
  <si>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</si>
  <si>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</si>
  <si>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</si>
  <si>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</si>
  <si>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</si>
  <si>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</si>
  <si>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</si>
  <si>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</si>
  <si>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</si>
  <si>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</si>
  <si>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</si>
  <si>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</si>
  <si>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</si>
  <si>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</si>
  <si>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</si>
  <si>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</si>
  <si>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</si>
  <si>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</si>
  <si>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</si>
  <si>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</si>
  <si>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</si>
  <si>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</si>
  <si>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</si>
  <si>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</si>
  <si>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</si>
  <si>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</si>
  <si>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</si>
  <si>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</si>
  <si>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</si>
  <si>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</si>
  <si>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</si>
  <si>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</si>
  <si>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</si>
  <si>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</si>
  <si>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</si>
  <si>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</si>
  <si>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</si>
  <si>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</si>
  <si>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</si>
  <si>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</si>
  <si>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</si>
  <si>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</si>
  <si>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</si>
  <si>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</si>
  <si>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</si>
  <si>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</si>
  <si>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</si>
  <si>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</si>
  <si>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</si>
  <si>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</si>
  <si>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</si>
  <si>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</si>
  <si>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</si>
  <si>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</si>
  <si>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</si>
  <si>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</si>
  <si>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</si>
  <si>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</si>
  <si>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</si>
  <si>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</si>
  <si>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</si>
  <si>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</si>
  <si>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</si>
  <si>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</si>
  <si>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</si>
  <si>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</si>
  <si>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</si>
  <si>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</si>
  <si>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</si>
  <si>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</si>
  <si>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</si>
  <si>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</si>
  <si>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</si>
  <si>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</si>
  <si>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</si>
  <si>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</si>
  <si>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</si>
  <si>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</si>
  <si>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</si>
  <si>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</si>
  <si>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</si>
  <si>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</si>
  <si>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</si>
  <si>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</si>
  <si>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</si>
  <si>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</si>
  <si>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</si>
  <si>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</si>
  <si>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</si>
  <si>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</si>
  <si>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</si>
  <si>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</si>
  <si>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</si>
  <si>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</si>
  <si>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</si>
  <si>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</si>
  <si>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</si>
  <si>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</si>
  <si>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</si>
  <si>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</si>
  <si>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</si>
  <si>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</si>
  <si>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</si>
  <si>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</si>
  <si>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</si>
  <si>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</si>
  <si>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</si>
  <si>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</si>
  <si>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</si>
  <si>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</si>
  <si>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</si>
  <si>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</si>
  <si>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</si>
  <si>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</si>
  <si>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</si>
  <si>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</si>
  <si>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</si>
  <si>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</si>
  <si>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</si>
  <si>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</si>
  <si>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</si>
  <si>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</si>
  <si>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</si>
  <si>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</si>
  <si>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</si>
  <si>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</si>
  <si>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</si>
  <si>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</si>
  <si>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</si>
  <si>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</si>
  <si>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</si>
  <si>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</si>
  <si>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</si>
  <si>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</si>
  <si>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</si>
  <si>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</si>
  <si>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</si>
  <si>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</si>
  <si>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</si>
  <si>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</si>
  <si>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</si>
  <si>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</si>
  <si>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</si>
  <si>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</si>
  <si>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</si>
  <si>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</si>
  <si>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</si>
  <si>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</si>
  <si>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</si>
  <si>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</si>
  <si>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</si>
  <si>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</si>
  <si>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</si>
  <si>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</si>
  <si>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</si>
  <si>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</si>
  <si>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</si>
  <si>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</si>
  <si>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</si>
  <si>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</si>
  <si>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</si>
  <si>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</si>
  <si>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</si>
  <si>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</si>
  <si>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</si>
  <si>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</si>
  <si>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</si>
  <si>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</si>
  <si>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</si>
  <si>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</si>
  <si>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</si>
  <si>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</si>
  <si>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</si>
  <si>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</si>
  <si>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</si>
  <si>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</si>
  <si>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</si>
  <si>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</si>
  <si>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</si>
  <si>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</si>
  <si>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</si>
  <si>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</si>
  <si>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</si>
  <si>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</si>
  <si>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</si>
  <si>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</si>
  <si>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</si>
  <si>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</si>
  <si>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</si>
  <si>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</si>
  <si>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</si>
  <si>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</si>
  <si>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</si>
  <si>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</si>
  <si>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</si>
  <si>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</si>
  <si>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</si>
  <si>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</si>
  <si>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</si>
  <si>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</si>
  <si>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</si>
  <si>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</si>
  <si>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</si>
  <si>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</si>
  <si>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</si>
  <si>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</si>
  <si>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</si>
  <si>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</si>
  <si>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</si>
  <si>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</si>
  <si>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</si>
  <si>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</si>
  <si>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</si>
  <si>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</si>
  <si>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</si>
  <si>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</si>
  <si>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</si>
  <si>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</si>
  <si>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</si>
  <si>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</si>
  <si>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</si>
  <si>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</si>
  <si>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</si>
  <si>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</si>
  <si>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</si>
  <si>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</si>
  <si>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</si>
  <si>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</si>
  <si>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</si>
  <si>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</si>
  <si>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</si>
  <si>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</si>
  <si>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</si>
  <si>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</si>
  <si>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</si>
  <si>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</si>
  <si>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</si>
  <si>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</si>
  <si>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</si>
  <si>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</si>
  <si>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</si>
  <si>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</si>
  <si>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</si>
  <si>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</si>
  <si>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</si>
  <si>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</si>
  <si>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</si>
  <si>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</si>
  <si>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</si>
  <si>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</si>
  <si>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</si>
  <si>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</si>
  <si>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</si>
  <si>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</si>
  <si>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</si>
  <si>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</si>
  <si>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</si>
  <si>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</si>
  <si>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</si>
  <si>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</si>
  <si>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</si>
  <si>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</si>
  <si>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</si>
  <si>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</si>
  <si>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</si>
  <si>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</si>
  <si>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</si>
  <si>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</si>
  <si>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</si>
  <si>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</si>
  <si>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</si>
  <si>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</si>
  <si>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</si>
  <si>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</si>
  <si>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</si>
  <si>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</si>
  <si>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</si>
  <si>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</si>
  <si>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</si>
  <si>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</si>
  <si>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</si>
  <si>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</si>
  <si>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</si>
  <si>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</si>
  <si>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</si>
  <si>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</si>
  <si>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</si>
  <si>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</si>
  <si>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</si>
  <si>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</si>
  <si>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</si>
  <si>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</si>
  <si>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</si>
  <si>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</si>
  <si>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</si>
  <si>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</si>
  <si>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</si>
  <si>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</si>
  <si>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</si>
  <si>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</si>
  <si>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</si>
  <si>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</si>
  <si>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</si>
  <si>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</si>
  <si>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</si>
  <si>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</si>
  <si>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</si>
  <si>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</si>
  <si>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</si>
  <si>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</si>
  <si>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</si>
  <si>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</si>
  <si>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</si>
  <si>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</si>
  <si>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</si>
  <si>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</si>
  <si>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</si>
  <si>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</si>
  <si>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</si>
  <si>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</si>
  <si>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</si>
  <si>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</si>
  <si>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</si>
  <si>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</si>
  <si>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</si>
  <si>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</si>
  <si>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</si>
  <si>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</si>
  <si>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</si>
  <si>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</si>
  <si>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</si>
  <si>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</si>
  <si>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</si>
  <si>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</si>
  <si>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</si>
  <si>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</si>
  <si>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</si>
  <si>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</si>
  <si>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</si>
  <si>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</si>
  <si>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</si>
  <si>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</si>
  <si>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</si>
  <si>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</si>
  <si>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</si>
  <si>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</si>
  <si>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</si>
  <si>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</si>
  <si>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</si>
  <si>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</si>
  <si>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</si>
  <si>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</si>
  <si>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</si>
  <si>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</si>
  <si>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</si>
  <si>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</si>
  <si>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</si>
  <si>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</si>
  <si>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</si>
  <si>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</si>
  <si>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</si>
  <si>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</si>
  <si>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</si>
  <si>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</si>
  <si>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</si>
  <si>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</si>
  <si>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</si>
  <si>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</si>
  <si>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</si>
  <si>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</si>
  <si>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</si>
  <si>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</si>
  <si>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</si>
  <si>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</si>
  <si>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</si>
  <si>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</si>
  <si>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</si>
  <si>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</si>
  <si>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</si>
  <si>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</si>
  <si>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</si>
  <si>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</si>
  <si>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</si>
  <si>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</si>
  <si>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</si>
  <si>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</si>
  <si>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</si>
  <si>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</si>
  <si>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</si>
  <si>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</si>
  <si>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</si>
  <si>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</si>
  <si>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</si>
  <si>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</si>
  <si>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</si>
  <si>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</si>
  <si>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</si>
  <si>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</si>
  <si>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</si>
  <si>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</si>
  <si>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</si>
  <si>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</si>
  <si>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</si>
  <si>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</si>
  <si>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</si>
  <si>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</si>
  <si>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</si>
  <si>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</si>
  <si>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</si>
  <si>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</si>
  <si>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</si>
  <si>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</si>
  <si>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</si>
  <si>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</si>
  <si>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</si>
  <si>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</si>
  <si>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</si>
  <si>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</si>
  <si>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</si>
  <si>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</si>
  <si>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</si>
  <si>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</si>
  <si>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</si>
  <si>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</si>
  <si>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</si>
  <si>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</si>
  <si>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</si>
  <si>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</si>
  <si>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</si>
  <si>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</si>
  <si>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</si>
  <si>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</si>
  <si>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</si>
  <si>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</si>
  <si>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</si>
  <si>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</si>
  <si>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</si>
  <si>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</si>
  <si>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</si>
  <si>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</si>
  <si>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</si>
  <si>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</si>
  <si>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</si>
  <si>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</si>
  <si>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</si>
  <si>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</si>
  <si>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</si>
  <si>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</si>
  <si>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</si>
  <si>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</si>
  <si>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</si>
  <si>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</si>
  <si>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</si>
  <si>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</si>
  <si>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</si>
  <si>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</si>
  <si>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</si>
  <si>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</si>
  <si>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</si>
  <si>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</si>
  <si>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</si>
  <si>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</si>
  <si>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</si>
  <si>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</si>
  <si>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</si>
  <si>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</si>
  <si>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</si>
  <si>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</si>
  <si>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</si>
  <si>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</si>
  <si>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</si>
  <si>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</si>
  <si>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</si>
  <si>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</si>
  <si>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</si>
  <si>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</si>
  <si>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</si>
  <si>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</si>
  <si>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</si>
  <si>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</si>
  <si>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</si>
  <si>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</si>
  <si>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</si>
  <si>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</si>
  <si>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</si>
  <si>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</si>
  <si>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</si>
  <si>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</si>
  <si>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</si>
  <si>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</si>
  <si>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</si>
  <si>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</si>
  <si>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</si>
  <si>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</si>
  <si>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</si>
  <si>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</si>
  <si>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</si>
  <si>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</si>
  <si>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</si>
  <si>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</si>
  <si>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</si>
  <si>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</si>
  <si>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</si>
  <si>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</si>
  <si>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</si>
  <si>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</si>
  <si>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</si>
  <si>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</si>
  <si>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</si>
  <si>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</si>
  <si>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</si>
  <si>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</si>
  <si>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</si>
  <si>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</si>
  <si>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</si>
  <si>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</si>
  <si>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</si>
  <si>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</si>
  <si>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</si>
  <si>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</si>
  <si>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</si>
  <si>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</si>
  <si>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</si>
  <si>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</si>
  <si>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</si>
  <si>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</si>
  <si>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</si>
  <si>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</si>
  <si>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</si>
  <si>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</si>
  <si>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</si>
  <si>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</si>
  <si>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</si>
  <si>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</si>
  <si>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</si>
  <si>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</si>
  <si>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</si>
  <si>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</si>
  <si>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</si>
  <si>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</si>
  <si>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</si>
  <si>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</si>
  <si>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</si>
  <si>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</si>
  <si>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</si>
  <si>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</si>
  <si>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</si>
  <si>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</si>
  <si>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</si>
  <si>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</si>
  <si>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</si>
  <si>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</si>
  <si>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</si>
  <si>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</si>
  <si>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</si>
  <si>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</si>
  <si>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</si>
  <si>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</si>
  <si>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</si>
  <si>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</si>
  <si>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</si>
  <si>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</si>
  <si>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</si>
  <si>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</si>
  <si>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</si>
  <si>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</si>
  <si>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</si>
  <si>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</si>
  <si>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</si>
  <si>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</si>
  <si>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</si>
  <si>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</si>
  <si>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</si>
  <si>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</si>
  <si>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</si>
  <si>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</si>
  <si>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</si>
  <si>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</si>
  <si>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</si>
  <si>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</si>
  <si>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</si>
  <si>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</si>
  <si>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</si>
  <si>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</si>
  <si>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</si>
  <si>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</si>
  <si>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</si>
  <si>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</si>
  <si>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</si>
  <si>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</si>
  <si>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</si>
  <si>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</si>
  <si>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</si>
  <si>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</si>
  <si>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</si>
  <si>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</si>
  <si>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</si>
  <si>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</si>
  <si>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</si>
  <si>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</si>
  <si>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</si>
  <si>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</si>
  <si>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</si>
  <si>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</si>
  <si>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</si>
  <si>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</si>
  <si>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</si>
  <si>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</si>
  <si>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</si>
  <si>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</si>
  <si>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</si>
  <si>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</si>
  <si>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</si>
  <si>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</si>
  <si>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</si>
  <si>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</si>
  <si>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</si>
  <si>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</si>
  <si>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</si>
  <si>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</si>
  <si>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</si>
  <si>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</si>
  <si>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</si>
  <si>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</si>
  <si>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</si>
  <si>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</si>
  <si>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</si>
  <si>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</si>
  <si>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</si>
  <si>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</si>
  <si>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</si>
  <si>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</si>
  <si>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</si>
  <si>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</si>
  <si>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</si>
  <si>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</si>
  <si>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</si>
  <si>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</si>
  <si>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</si>
  <si>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</si>
  <si>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</si>
  <si>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</si>
  <si>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</si>
  <si>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</si>
  <si>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</si>
  <si>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</si>
  <si>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</si>
  <si>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</si>
  <si>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</si>
  <si>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</si>
  <si>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</si>
  <si>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</si>
  <si>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</si>
  <si>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</si>
  <si>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</si>
  <si>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</si>
  <si>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</si>
  <si>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</si>
  <si>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</si>
  <si>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</si>
  <si>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</si>
  <si>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</si>
  <si>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</si>
  <si>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</si>
  <si>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</si>
  <si>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</si>
  <si>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</si>
  <si>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</si>
  <si>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</si>
  <si>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</si>
  <si>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</si>
  <si>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</si>
  <si>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</si>
  <si>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</si>
  <si>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</si>
  <si>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</si>
  <si>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</si>
  <si>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</si>
  <si>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</si>
  <si>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</si>
  <si>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</si>
  <si>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</si>
  <si>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</si>
  <si>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</si>
  <si>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</si>
  <si>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</si>
  <si>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</si>
  <si>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</si>
  <si>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</si>
  <si>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</si>
  <si>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</si>
  <si>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</si>
  <si>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</si>
  <si>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</si>
  <si>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</si>
  <si>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</si>
  <si>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</si>
  <si>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</si>
  <si>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</si>
  <si>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</si>
  <si>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</si>
  <si>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</si>
  <si>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</si>
  <si>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</si>
  <si>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</si>
  <si>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</si>
  <si>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</si>
  <si>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</si>
  <si>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</si>
  <si>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</si>
  <si>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</si>
  <si>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</si>
  <si>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</si>
  <si>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</si>
  <si>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</si>
  <si>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</si>
  <si>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</si>
  <si>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</si>
  <si>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</si>
  <si>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</si>
  <si>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</si>
  <si>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</si>
  <si>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</si>
  <si>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</si>
  <si>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</si>
  <si>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</si>
  <si>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</si>
  <si>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</si>
  <si>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</si>
  <si>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</si>
  <si>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</si>
  <si>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</si>
  <si>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</si>
  <si>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</si>
  <si>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</si>
  <si>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</si>
  <si>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</si>
  <si>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</si>
  <si>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</si>
  <si>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</si>
  <si>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</si>
  <si>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</si>
  <si>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</si>
  <si>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</si>
  <si>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</si>
  <si>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</si>
  <si>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</si>
  <si>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</si>
  <si>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</si>
  <si>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</si>
  <si>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</si>
  <si>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</si>
  <si>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</si>
  <si>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</si>
  <si>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</si>
  <si>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</si>
  <si>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</si>
  <si>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</si>
  <si>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</si>
  <si>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</si>
  <si>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</si>
  <si>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</si>
  <si>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</si>
  <si>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</si>
  <si>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</si>
  <si>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</si>
  <si>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</si>
  <si>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</si>
  <si>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</si>
  <si>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</si>
  <si>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</si>
  <si>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</si>
  <si>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</si>
  <si>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</si>
  <si>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</si>
  <si>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</si>
  <si>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</si>
  <si>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</si>
  <si>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</si>
  <si>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</si>
  <si>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</si>
  <si>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</si>
  <si>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</si>
  <si>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</si>
  <si>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</si>
  <si>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</si>
  <si>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</si>
  <si>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</si>
  <si>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</si>
  <si>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</si>
  <si>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</si>
  <si>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</si>
  <si>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</si>
  <si>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</si>
  <si>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</si>
  <si>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</si>
  <si>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</si>
  <si>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</si>
  <si>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</si>
  <si>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</si>
  <si>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</si>
  <si>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</si>
  <si>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</si>
  <si>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</si>
  <si>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</si>
  <si>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</si>
  <si>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</si>
  <si>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</si>
  <si>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</si>
  <si>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</si>
  <si>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</si>
  <si>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</si>
  <si>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</si>
  <si>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</si>
  <si>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</si>
  <si>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</si>
  <si>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</si>
  <si>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</si>
  <si>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</si>
  <si>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</si>
  <si>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</si>
  <si>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</si>
  <si>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</si>
  <si>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</si>
  <si>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</si>
  <si>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</si>
  <si>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</si>
  <si>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</si>
  <si>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</si>
  <si>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</si>
  <si>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</si>
  <si>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</si>
  <si>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</si>
  <si>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</si>
  <si>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</si>
  <si>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</si>
  <si>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</si>
  <si>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</si>
  <si>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</si>
  <si>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</si>
  <si>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</si>
  <si>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</si>
  <si>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</si>
  <si>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</si>
  <si>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</si>
  <si>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</si>
  <si>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</si>
  <si>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</si>
  <si>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</si>
  <si>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</si>
  <si>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</si>
  <si>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</si>
  <si>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</si>
  <si>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</si>
  <si>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</si>
  <si>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</si>
  <si>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</si>
  <si>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</si>
  <si>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</si>
  <si>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</si>
  <si>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</si>
  <si>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</si>
  <si>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</si>
  <si>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</si>
  <si>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</si>
  <si>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</si>
  <si>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</si>
  <si>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</si>
  <si>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</si>
  <si>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</si>
  <si>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</si>
  <si>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</si>
  <si>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</si>
  <si>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</si>
  <si>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</si>
  <si>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</si>
  <si>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</si>
  <si>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</si>
  <si>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</si>
  <si>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</si>
  <si>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</si>
  <si>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</si>
  <si>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</si>
  <si>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</si>
  <si>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</si>
  <si>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</si>
  <si>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</si>
  <si>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</si>
  <si>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</si>
  <si>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</si>
  <si>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</si>
  <si>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</si>
  <si>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</si>
  <si>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</si>
  <si>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</si>
  <si>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</si>
  <si>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</si>
  <si>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</si>
  <si>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</si>
  <si>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</si>
  <si>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</si>
  <si>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</si>
  <si>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</si>
  <si>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</si>
  <si>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</si>
  <si>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</si>
  <si>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</si>
  <si>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</si>
  <si>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</si>
  <si>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</si>
  <si>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</si>
  <si>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</si>
  <si>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</si>
  <si>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</si>
  <si>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</si>
  <si>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</si>
  <si>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</si>
  <si>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</si>
  <si>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</si>
  <si>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</si>
  <si>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</si>
  <si>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</si>
  <si>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</si>
  <si>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</si>
  <si>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</si>
  <si>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</si>
  <si>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</si>
  <si>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</si>
  <si>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</si>
  <si>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</si>
  <si>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</si>
  <si>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</si>
  <si>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</si>
  <si>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</si>
  <si>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</si>
  <si>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</si>
  <si>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</si>
  <si>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</si>
  <si>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</si>
  <si>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</si>
  <si>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</si>
  <si>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</si>
  <si>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</si>
  <si>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</si>
  <si>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</si>
  <si>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</si>
  <si>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</si>
  <si>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</si>
  <si>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</si>
  <si>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</si>
  <si>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</si>
  <si>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</si>
  <si>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</si>
  <si>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</si>
  <si>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</si>
  <si>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</si>
  <si>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</si>
  <si>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</si>
  <si>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</si>
  <si>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</si>
  <si>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</si>
  <si>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</si>
  <si>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</si>
  <si>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</si>
  <si>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</si>
  <si>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</si>
  <si>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</si>
  <si>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</si>
  <si>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</si>
  <si>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</si>
  <si>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</si>
  <si>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</si>
  <si>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</si>
  <si>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</si>
  <si>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</si>
  <si>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</si>
  <si>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</si>
  <si>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</si>
  <si>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</si>
  <si>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</si>
  <si>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</si>
  <si>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</si>
  <si>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</si>
  <si>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</si>
  <si>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</si>
  <si>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</si>
  <si>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</si>
  <si>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</si>
  <si>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</si>
  <si>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</si>
  <si>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</si>
  <si>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</si>
  <si>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</si>
  <si>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</si>
  <si>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</si>
  <si>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</si>
  <si>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</si>
  <si>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</si>
  <si>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</si>
  <si>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</si>
  <si>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</si>
  <si>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</si>
  <si>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</si>
  <si>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</si>
  <si>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</si>
  <si>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</si>
  <si>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</si>
  <si>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</si>
  <si>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</si>
  <si>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</si>
  <si>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</si>
  <si>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</si>
  <si>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</si>
  <si>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</si>
  <si>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</si>
  <si>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</si>
  <si>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</si>
  <si>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</si>
  <si>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</si>
  <si>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</si>
  <si>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</si>
  <si>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</si>
  <si>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</si>
  <si>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</si>
  <si>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</si>
  <si>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</si>
  <si>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</si>
  <si>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</si>
  <si>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</si>
  <si>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</si>
  <si>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</si>
  <si>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</si>
  <si>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</si>
  <si>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</si>
  <si>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</si>
  <si>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</si>
  <si>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</si>
  <si>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</si>
  <si>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</si>
  <si>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</si>
  <si>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</si>
  <si>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</si>
  <si>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</si>
  <si>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</si>
  <si>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</si>
  <si>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</si>
  <si>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</si>
  <si>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</si>
  <si>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</si>
  <si>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</si>
  <si>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</si>
  <si>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</si>
  <si>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</si>
  <si>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</si>
  <si>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</si>
  <si>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</si>
  <si>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</si>
  <si>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</si>
  <si>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</si>
  <si>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</si>
  <si>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</si>
  <si>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</si>
  <si>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</si>
  <si>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</si>
  <si>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</si>
  <si>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</si>
  <si>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</si>
  <si>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</si>
  <si>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</si>
  <si>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</si>
  <si>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</si>
  <si>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</si>
  <si>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</si>
  <si>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</si>
  <si>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</si>
  <si>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</si>
  <si>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</si>
  <si>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</si>
  <si>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</si>
  <si>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</si>
  <si>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</si>
  <si>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</si>
  <si>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</si>
  <si>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</si>
  <si>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</si>
  <si>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</si>
  <si>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</si>
  <si>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</si>
  <si>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</si>
  <si>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</si>
  <si>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</si>
  <si>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</si>
  <si>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</si>
  <si>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</si>
  <si>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</si>
  <si>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</si>
  <si>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</si>
  <si>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</si>
  <si>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</si>
  <si>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</si>
  <si>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</si>
  <si>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</si>
  <si>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</si>
  <si>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</si>
  <si>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</si>
  <si>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</si>
  <si>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</si>
  <si>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</si>
  <si>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</si>
  <si>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</si>
  <si>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</si>
  <si>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</si>
  <si>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</si>
  <si>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</si>
  <si>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</si>
  <si>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</si>
  <si>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</si>
  <si>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</si>
  <si>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</si>
  <si>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</si>
  <si>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</si>
  <si>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</si>
  <si>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</si>
  <si>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</si>
  <si>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</si>
  <si>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</si>
  <si>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</si>
  <si>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</si>
  <si>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</si>
  <si>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</si>
  <si>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</si>
  <si>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</si>
  <si>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</si>
  <si>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</si>
  <si>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</si>
  <si>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</si>
  <si>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</si>
  <si>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</si>
  <si>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</si>
  <si>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</si>
  <si>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</si>
  <si>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</si>
  <si>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</si>
  <si>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</si>
  <si>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</si>
  <si>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</si>
  <si>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</si>
  <si>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</si>
  <si>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</si>
  <si>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</si>
  <si>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</si>
  <si>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</si>
  <si>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</si>
  <si>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</si>
  <si>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</si>
  <si>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</si>
  <si>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</si>
  <si>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</si>
  <si>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</si>
  <si>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</si>
  <si>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</si>
  <si>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</si>
  <si>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</si>
  <si>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</si>
  <si>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</si>
  <si>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</si>
  <si>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</si>
  <si>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</si>
  <si>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</si>
  <si>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</si>
  <si>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</si>
  <si>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</si>
  <si>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</si>
  <si>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</si>
  <si>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</si>
  <si>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</si>
  <si>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</si>
  <si>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</si>
  <si>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</si>
  <si>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</si>
  <si>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</si>
  <si>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</si>
  <si>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</si>
  <si>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</si>
  <si>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</si>
  <si>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</si>
  <si>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</si>
  <si>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</si>
  <si>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</si>
  <si>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</si>
  <si>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</si>
  <si>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</si>
  <si>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</si>
  <si>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</si>
  <si>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</si>
  <si>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</si>
  <si>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</si>
  <si>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</si>
  <si>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</si>
  <si>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</si>
  <si>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</si>
  <si>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</si>
  <si>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</si>
  <si>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</si>
  <si>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</si>
  <si>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</si>
  <si>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</si>
  <si>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</si>
  <si>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</si>
  <si>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</si>
  <si>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</si>
  <si>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</si>
  <si>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</si>
  <si>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</si>
  <si>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</si>
  <si>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</si>
  <si>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</si>
  <si>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</si>
  <si>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</si>
  <si>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</si>
  <si>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</si>
  <si>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</si>
  <si>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</si>
  <si>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</si>
  <si>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</si>
  <si>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</si>
  <si>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</si>
  <si>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</si>
  <si>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</si>
  <si>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</si>
  <si>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</si>
  <si>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</si>
  <si>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</si>
  <si>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</si>
  <si>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</si>
  <si>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</si>
  <si>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</si>
  <si>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</si>
  <si>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</si>
  <si>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</si>
  <si>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</si>
  <si>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</si>
  <si>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</si>
  <si>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</si>
  <si>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</si>
  <si>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</si>
  <si>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</si>
  <si>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</si>
  <si>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</si>
  <si>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</si>
  <si>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</si>
  <si>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</si>
  <si>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</si>
  <si>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</si>
  <si>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</si>
  <si>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</si>
  <si>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</si>
  <si>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</si>
  <si>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</si>
  <si>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</si>
  <si>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</si>
  <si>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</si>
  <si>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</si>
  <si>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</si>
  <si>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</si>
  <si>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</si>
  <si>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</si>
  <si>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</si>
  <si>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</si>
  <si>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</si>
  <si>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</si>
  <si>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</si>
  <si>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</si>
  <si>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</si>
  <si>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</si>
  <si>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</si>
  <si>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</si>
  <si>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</si>
  <si>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</si>
  <si>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</si>
  <si>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</si>
  <si>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</si>
  <si>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</si>
  <si>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</si>
  <si>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</si>
  <si>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</si>
  <si>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</si>
  <si>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</si>
  <si>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</si>
  <si>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</si>
  <si>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</si>
  <si>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</si>
  <si>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</si>
  <si>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</si>
  <si>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</si>
  <si>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</si>
  <si>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</si>
  <si>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</si>
  <si>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</si>
  <si>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</si>
  <si>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</si>
  <si>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</si>
  <si>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</si>
  <si>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</si>
  <si>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</si>
  <si>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</si>
  <si>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</si>
  <si>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</si>
  <si>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</si>
  <si>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</si>
  <si>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</si>
  <si>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</si>
  <si>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</si>
  <si>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</si>
  <si>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</si>
  <si>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</si>
  <si>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</si>
  <si>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</si>
  <si>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</si>
  <si>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</si>
  <si>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</si>
  <si>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</si>
  <si>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</si>
  <si>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</si>
  <si>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</si>
  <si>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</si>
  <si>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</si>
  <si>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</si>
  <si>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</si>
  <si>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</si>
  <si>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</si>
  <si>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</si>
  <si>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</si>
  <si>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</si>
  <si>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</si>
  <si>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</si>
  <si>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</si>
  <si>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</si>
  <si>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</si>
  <si>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</si>
  <si>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</si>
  <si>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</si>
  <si>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</si>
  <si>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</si>
  <si>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</si>
  <si>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</si>
  <si>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</si>
  <si>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</si>
  <si>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</si>
  <si>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</si>
  <si>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</si>
  <si>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</si>
  <si>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</si>
  <si>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</si>
  <si>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</si>
  <si>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</si>
  <si>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</si>
  <si>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</si>
  <si>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</si>
  <si>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</si>
  <si>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</si>
  <si>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</si>
  <si>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</si>
  <si>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</si>
  <si>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</si>
  <si>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</si>
  <si>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</si>
  <si>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</si>
  <si>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</si>
  <si>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</si>
  <si>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</si>
  <si>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</si>
  <si>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</si>
  <si>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</si>
  <si>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</si>
  <si>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</si>
  <si>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</si>
  <si>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</si>
  <si>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</si>
  <si>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</si>
  <si>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</si>
  <si>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</si>
  <si>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</si>
  <si>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</si>
  <si>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</si>
  <si>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</si>
  <si>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</si>
  <si>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</si>
  <si>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</si>
  <si>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</si>
  <si>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</si>
  <si>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</si>
  <si>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</si>
  <si>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</si>
  <si>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</si>
  <si>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</si>
  <si>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</si>
  <si>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</si>
  <si>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</si>
  <si>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</si>
  <si>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</si>
  <si>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</si>
  <si>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</si>
  <si>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</si>
  <si>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</si>
  <si>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</si>
  <si>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</si>
  <si>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</si>
  <si>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</si>
  <si>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</si>
  <si>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</si>
  <si>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</si>
  <si>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</si>
  <si>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</si>
  <si>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</si>
  <si>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</si>
  <si>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</si>
  <si>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</si>
  <si>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</si>
  <si>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</si>
  <si>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</si>
  <si>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</si>
  <si>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</si>
  <si>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</si>
  <si>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</si>
  <si>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</si>
  <si>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</si>
  <si>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</si>
  <si>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</si>
  <si>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</si>
  <si>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</si>
  <si>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</si>
  <si>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</si>
  <si>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</si>
  <si>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</si>
  <si>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</si>
  <si>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</si>
  <si>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</si>
  <si>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</si>
  <si>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</si>
  <si>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</si>
  <si>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</si>
  <si>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</si>
  <si>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</si>
  <si>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</si>
  <si>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</si>
  <si>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</si>
  <si>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</si>
  <si>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</si>
  <si>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</si>
  <si>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</si>
  <si>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</si>
  <si>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</si>
  <si>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</si>
  <si>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</si>
  <si>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</si>
  <si>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</si>
  <si>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</si>
  <si>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</si>
  <si>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</si>
  <si>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</si>
  <si>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</si>
  <si>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</si>
  <si>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</si>
  <si>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</si>
  <si>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</si>
  <si>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</si>
  <si>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</si>
  <si>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</si>
  <si>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</si>
  <si>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</si>
  <si>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</si>
  <si>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</si>
  <si>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</si>
  <si>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</si>
  <si>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</si>
  <si>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</si>
  <si>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</si>
  <si>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</si>
  <si>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</si>
  <si>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</si>
  <si>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</si>
  <si>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</si>
  <si>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</si>
  <si>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</si>
  <si>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</si>
  <si>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</si>
  <si>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</si>
  <si>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</si>
  <si>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</si>
  <si>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</si>
  <si>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</si>
  <si>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</si>
  <si>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</si>
  <si>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</si>
  <si>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</si>
  <si>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</si>
  <si>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</si>
  <si>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</si>
  <si>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</si>
  <si>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</si>
  <si>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</si>
  <si>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</si>
  <si>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</si>
  <si>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</si>
  <si>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</si>
  <si>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</si>
  <si>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</si>
  <si>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</si>
  <si>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</si>
  <si>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</si>
  <si>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</si>
  <si>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</si>
  <si>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</si>
  <si>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</si>
  <si>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</si>
  <si>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</si>
  <si>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</si>
  <si>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</si>
  <si>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</si>
  <si>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</si>
  <si>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</si>
  <si>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</si>
  <si>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</si>
  <si>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</si>
  <si>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</si>
  <si>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</si>
  <si>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</si>
  <si>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</si>
  <si>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</si>
  <si>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</si>
  <si>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</si>
  <si>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</si>
  <si>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</si>
  <si>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</si>
  <si>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</si>
  <si>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</si>
  <si>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</si>
  <si>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</si>
  <si>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</si>
  <si>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</si>
  <si>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</si>
  <si>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</si>
  <si>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</si>
  <si>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</si>
  <si>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</si>
  <si>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</si>
  <si>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</si>
  <si>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</si>
  <si>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</si>
  <si>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</si>
  <si>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</si>
  <si>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</si>
  <si>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</si>
  <si>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</si>
  <si>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</si>
  <si>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</si>
  <si>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</si>
  <si>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</si>
  <si>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</si>
  <si>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</si>
  <si>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</si>
  <si>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</si>
  <si>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</si>
  <si>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</si>
  <si>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</si>
  <si>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</si>
  <si>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</si>
  <si>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</si>
  <si>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</si>
  <si>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</si>
  <si>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</si>
  <si>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</si>
  <si>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</si>
  <si>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</si>
  <si>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</si>
  <si>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</si>
  <si>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</si>
  <si>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</si>
  <si>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</si>
  <si>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</si>
  <si>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</si>
  <si>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</si>
  <si>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</si>
  <si>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</si>
  <si>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</si>
  <si>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</si>
  <si>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</si>
  <si>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</si>
  <si>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</si>
  <si>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</si>
  <si>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</si>
  <si>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</si>
  <si>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</si>
  <si>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</si>
  <si>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</si>
  <si>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</si>
  <si>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</si>
  <si>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</si>
  <si>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</si>
  <si>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</si>
  <si>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</si>
  <si>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</si>
  <si>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</si>
  <si>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</si>
  <si>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</si>
  <si>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</si>
  <si>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</si>
  <si>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</si>
  <si>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</si>
  <si>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</si>
  <si>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</si>
  <si>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</si>
  <si>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</si>
  <si>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</si>
  <si>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</si>
  <si>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</si>
  <si>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</si>
  <si>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</si>
  <si>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</si>
  <si>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</si>
  <si>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</si>
  <si>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</si>
  <si>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</si>
  <si>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</si>
  <si>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</si>
  <si>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</si>
  <si>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</si>
  <si>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</si>
  <si>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</si>
  <si>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</si>
  <si>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</si>
  <si>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</si>
  <si>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</si>
  <si>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</si>
  <si>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</si>
  <si>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</si>
  <si>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</si>
  <si>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</si>
  <si>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</si>
  <si>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</si>
  <si>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</si>
  <si>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</si>
  <si>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</si>
  <si>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</si>
  <si>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</si>
  <si>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</si>
  <si>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</si>
  <si>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</si>
  <si>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</si>
  <si>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</si>
  <si>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</si>
  <si>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</si>
  <si>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</si>
  <si>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</si>
  <si>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</si>
  <si>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</si>
  <si>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</si>
  <si>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</si>
  <si>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</si>
  <si>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</si>
  <si>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</si>
  <si>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</si>
  <si>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</si>
  <si>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</si>
  <si>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</si>
  <si>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</si>
  <si>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</si>
  <si>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</si>
  <si>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</si>
  <si>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</si>
  <si>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</si>
  <si>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</si>
  <si>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</si>
  <si>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</si>
  <si>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</si>
  <si>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</si>
  <si>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</si>
  <si>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</si>
  <si>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</si>
  <si>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</si>
  <si>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</si>
  <si>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</si>
  <si>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</si>
  <si>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</si>
  <si>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</si>
  <si>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</si>
  <si>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</si>
  <si>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</si>
  <si>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</si>
  <si>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</si>
  <si>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</si>
  <si>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</si>
  <si>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</si>
  <si>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</si>
  <si>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</si>
  <si>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</si>
  <si>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</si>
  <si>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</si>
  <si>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</si>
  <si>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</si>
  <si>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</si>
  <si>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</si>
  <si>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</si>
  <si>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</si>
  <si>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</si>
  <si>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</si>
  <si>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</si>
  <si>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</si>
  <si>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</si>
  <si>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</si>
  <si>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</si>
  <si>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</si>
  <si>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</si>
  <si>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</si>
  <si>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</si>
  <si>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</si>
  <si>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</si>
  <si>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</si>
  <si>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</si>
  <si>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</si>
  <si>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</si>
  <si>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</si>
  <si>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</si>
  <si>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</si>
  <si>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</si>
  <si>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</si>
  <si>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</si>
  <si>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</si>
  <si>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</si>
  <si>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</si>
  <si>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</si>
  <si>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</si>
  <si>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</si>
  <si>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</si>
  <si>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</si>
  <si>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</si>
  <si>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</si>
  <si>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</si>
  <si>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</si>
  <si>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</si>
  <si>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</si>
  <si>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</si>
  <si>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</si>
  <si>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</si>
  <si>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</si>
  <si>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</si>
  <si>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</si>
  <si>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</si>
  <si>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</si>
  <si>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</si>
  <si>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</si>
  <si>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</si>
  <si>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</si>
  <si>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</si>
  <si>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</si>
  <si>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</si>
  <si>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</si>
  <si>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</si>
  <si>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</si>
  <si>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</si>
  <si>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</si>
  <si>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</si>
  <si>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</si>
  <si>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</si>
  <si>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</si>
  <si>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</si>
  <si>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</si>
  <si>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</si>
  <si>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</si>
  <si>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</si>
  <si>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</si>
  <si>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</si>
  <si>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</si>
  <si>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</si>
  <si>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</si>
  <si>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</si>
  <si>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</si>
  <si>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</si>
  <si>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</si>
  <si>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</si>
  <si>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</si>
  <si>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</si>
  <si>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</si>
  <si>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</si>
  <si>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</si>
  <si>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</si>
  <si>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</si>
  <si>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</si>
  <si>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</si>
  <si>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</si>
  <si>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</si>
  <si>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</si>
  <si>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</si>
  <si>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</si>
  <si>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</si>
  <si>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</si>
  <si>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</si>
  <si>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</si>
  <si>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</si>
  <si>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</si>
  <si>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</si>
  <si>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</si>
  <si>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</si>
  <si>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</si>
  <si>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</si>
  <si>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</si>
  <si>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</si>
  <si>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</si>
  <si>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</si>
  <si>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</si>
  <si>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</si>
  <si>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</si>
  <si>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</si>
  <si>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</si>
  <si>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</si>
  <si>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</si>
  <si>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</si>
  <si>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</si>
  <si>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</si>
  <si>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</si>
  <si>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</si>
  <si>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</si>
  <si>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</si>
  <si>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</si>
  <si>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</si>
  <si>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</si>
  <si>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</si>
  <si>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</si>
  <si>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</si>
  <si>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</si>
  <si>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</si>
  <si>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</si>
  <si>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</si>
  <si>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</si>
  <si>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</si>
  <si>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</si>
  <si>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</si>
  <si>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</si>
  <si>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</si>
  <si>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</si>
  <si>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</si>
  <si>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</si>
  <si>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</si>
  <si>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</si>
  <si>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</si>
  <si>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</si>
  <si>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</si>
  <si>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</si>
  <si>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</si>
  <si>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</si>
  <si>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</si>
  <si>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</si>
  <si>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</si>
  <si>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</si>
  <si>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</si>
  <si>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</si>
  <si>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</si>
  <si>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</si>
  <si>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</si>
  <si>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</si>
  <si>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</si>
  <si>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</si>
  <si>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</si>
  <si>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</si>
  <si>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</si>
  <si>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</si>
  <si>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</si>
  <si>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</si>
  <si>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</si>
  <si>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</si>
  <si>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</si>
  <si>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</si>
  <si>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</si>
  <si>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</si>
  <si>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</si>
  <si>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</si>
  <si>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</si>
  <si>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</si>
  <si>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</si>
  <si>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</si>
  <si>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</si>
  <si>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</si>
  <si>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</si>
  <si>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</si>
  <si>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</si>
  <si>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</si>
  <si>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</si>
  <si>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</si>
  <si>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</si>
  <si>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</si>
  <si>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</si>
  <si>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</si>
  <si>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</si>
  <si>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</si>
  <si>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</si>
  <si>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</si>
  <si>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</si>
  <si>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</si>
  <si>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</si>
  <si>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</si>
  <si>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</si>
  <si>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</si>
  <si>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</si>
  <si>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</si>
  <si>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</si>
  <si>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</si>
  <si>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</si>
  <si>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</si>
  <si>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</si>
  <si>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</si>
  <si>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</si>
  <si>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</si>
  <si>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</si>
  <si>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</si>
  <si>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</si>
  <si>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</si>
  <si>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</si>
  <si>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</si>
  <si>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</si>
  <si>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</si>
  <si>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</si>
  <si>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</si>
  <si>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</si>
  <si>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</si>
  <si>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</si>
  <si>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</si>
  <si>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</si>
  <si>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</si>
  <si>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</si>
  <si>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</si>
  <si>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</si>
  <si>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</si>
  <si>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</si>
  <si>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</si>
  <si>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</si>
  <si>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</si>
  <si>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</si>
  <si>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</si>
  <si>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</si>
  <si>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</si>
  <si>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</si>
  <si>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</si>
  <si>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</si>
  <si>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</si>
  <si>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</si>
  <si>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</si>
  <si>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</si>
  <si>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</si>
  <si>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</si>
  <si>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</si>
  <si>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</si>
  <si>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</si>
  <si>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</si>
  <si>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</si>
  <si>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</si>
  <si>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</si>
  <si>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</si>
  <si>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</si>
  <si>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</si>
  <si>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</si>
  <si>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</si>
  <si>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</si>
  <si>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</si>
  <si>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</si>
  <si>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</si>
  <si>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</si>
  <si>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</si>
  <si>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</si>
  <si>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</si>
  <si>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</si>
  <si>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</si>
  <si>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</si>
  <si>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</si>
  <si>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</si>
  <si>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</si>
  <si>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</si>
  <si>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</si>
  <si>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</si>
  <si>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</si>
  <si>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</si>
  <si>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</si>
  <si>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</si>
  <si>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</si>
  <si>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</si>
  <si>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</si>
  <si>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</si>
  <si>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</si>
  <si>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</si>
  <si>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</si>
  <si>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</si>
  <si>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</si>
  <si>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</si>
  <si>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</si>
  <si>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</si>
  <si>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</si>
  <si>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</si>
  <si>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</si>
  <si>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</si>
  <si>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</si>
  <si>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</si>
  <si>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</si>
  <si>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</si>
  <si>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</si>
  <si>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</si>
  <si>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</si>
  <si>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</si>
  <si>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</si>
  <si>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</si>
  <si>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</si>
  <si>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</si>
  <si>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</si>
  <si>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</si>
  <si>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</si>
  <si>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</si>
  <si>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</si>
  <si>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</si>
  <si>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</si>
  <si>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</si>
  <si>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</si>
  <si>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</si>
  <si>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</si>
  <si>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</si>
  <si>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</si>
  <si>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</si>
  <si>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</si>
  <si>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</si>
  <si>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</si>
  <si>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</si>
  <si>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</si>
  <si>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</si>
  <si>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</si>
  <si>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</si>
  <si>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</si>
  <si>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</si>
  <si>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</si>
  <si>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</si>
  <si>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</si>
  <si>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</si>
  <si>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</si>
  <si>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</si>
  <si>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</si>
  <si>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</si>
  <si>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</si>
  <si>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</si>
  <si>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</si>
  <si>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</si>
  <si>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</si>
  <si>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</si>
  <si>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</si>
  <si>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</si>
  <si>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</si>
  <si>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</si>
  <si>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</si>
  <si>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</si>
  <si>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</si>
  <si>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</si>
  <si>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</si>
  <si>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</si>
  <si>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</si>
  <si>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</si>
  <si>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</si>
  <si>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</si>
  <si>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</si>
  <si>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</si>
  <si>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</si>
  <si>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</si>
  <si>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</si>
  <si>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</si>
  <si>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</si>
  <si>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</si>
  <si>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</si>
  <si>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</si>
  <si>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</si>
  <si>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</si>
  <si>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</si>
  <si>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</si>
  <si>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</si>
  <si>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</si>
  <si>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</si>
  <si>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</si>
  <si>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</si>
  <si>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</si>
  <si>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</si>
  <si>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</si>
  <si>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</si>
  <si>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</si>
  <si>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</si>
  <si>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</si>
  <si>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</si>
  <si>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</si>
  <si>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</si>
  <si>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</si>
  <si>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</si>
  <si>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</si>
  <si>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</si>
  <si>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</si>
  <si>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</si>
  <si>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</si>
  <si>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</si>
  <si>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</si>
  <si>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</si>
  <si>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</si>
  <si>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</si>
  <si>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</si>
  <si>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</si>
  <si>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</si>
  <si>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</si>
  <si>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</si>
  <si>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</si>
  <si>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</si>
  <si>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</si>
  <si>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</si>
  <si>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</si>
  <si>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</si>
  <si>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</si>
  <si>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</si>
  <si>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</si>
  <si>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</si>
  <si>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</si>
  <si>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</si>
  <si>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</si>
  <si>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</si>
  <si>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</si>
  <si>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</si>
  <si>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</si>
  <si>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</si>
  <si>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</si>
  <si>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</si>
  <si>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</si>
  <si>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</si>
  <si>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</si>
  <si>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</si>
  <si>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</si>
  <si>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</si>
  <si>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</si>
  <si>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</si>
  <si>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</si>
  <si>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</si>
  <si>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</si>
  <si>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</si>
  <si>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</si>
  <si>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</si>
  <si>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</si>
  <si>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</si>
  <si>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</si>
  <si>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</si>
  <si>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</si>
  <si>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</si>
  <si>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</si>
  <si>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</si>
  <si>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</si>
  <si>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</si>
  <si>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</si>
  <si>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</si>
  <si>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</si>
  <si>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</si>
  <si>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</si>
  <si>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</si>
  <si>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</si>
  <si>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</si>
  <si>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</si>
  <si>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</si>
  <si>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</si>
  <si>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</si>
  <si>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</si>
  <si>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</si>
  <si>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</si>
  <si>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</si>
  <si>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</si>
  <si>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</si>
  <si>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</si>
  <si>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</si>
  <si>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</si>
  <si>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</si>
  <si>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</si>
  <si>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</si>
  <si>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</si>
  <si>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</si>
  <si>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</si>
  <si>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</si>
  <si>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</si>
  <si>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</si>
  <si>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</si>
  <si>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</si>
  <si>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</si>
  <si>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</si>
  <si>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</si>
  <si>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</si>
  <si>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</si>
  <si>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</si>
  <si>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</si>
  <si>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</si>
  <si>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</si>
  <si>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</si>
  <si>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</si>
  <si>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</si>
  <si>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</si>
  <si>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</si>
  <si>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</si>
  <si>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</si>
  <si>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</si>
  <si>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</si>
  <si>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</si>
  <si>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</si>
  <si>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</si>
  <si>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</si>
  <si>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</si>
  <si>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</si>
  <si>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</si>
  <si>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</si>
  <si>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</si>
  <si>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</si>
  <si>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</si>
  <si>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</si>
  <si>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</si>
  <si>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</si>
  <si>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</si>
  <si>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</si>
  <si>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</si>
  <si>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</si>
  <si>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</si>
  <si>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</si>
  <si>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</si>
  <si>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</si>
  <si>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</si>
  <si>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</si>
  <si>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</si>
  <si>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</si>
  <si>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</si>
  <si>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</si>
  <si>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</si>
  <si>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</si>
  <si>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</si>
  <si>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</si>
  <si>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</si>
  <si>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</si>
  <si>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</si>
  <si>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</si>
  <si>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</si>
  <si>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</si>
  <si>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</si>
  <si>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</si>
  <si>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</si>
  <si>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</si>
  <si>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</si>
  <si>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</si>
  <si>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</si>
  <si>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</si>
  <si>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</si>
  <si>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</si>
  <si>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</si>
  <si>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</si>
  <si>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</si>
  <si>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</si>
  <si>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</si>
  <si>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</si>
  <si>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</si>
  <si>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</si>
  <si>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</si>
  <si>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</si>
  <si>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</si>
  <si>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</si>
  <si>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</si>
  <si>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</si>
  <si>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</si>
  <si>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</si>
  <si>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</si>
  <si>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</si>
  <si>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</si>
  <si>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</si>
  <si>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</si>
  <si>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</si>
  <si>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</si>
  <si>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</si>
  <si>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</si>
  <si>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</si>
  <si>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</si>
  <si>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</si>
  <si>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</si>
  <si>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</si>
  <si>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</si>
  <si>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</si>
  <si>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</si>
  <si>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</si>
  <si>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</si>
  <si>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</si>
  <si>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</si>
  <si>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</si>
  <si>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</si>
  <si>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</si>
  <si>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</si>
  <si>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</si>
  <si>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</si>
  <si>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</si>
  <si>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</si>
  <si>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</si>
  <si>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</si>
  <si>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</si>
  <si>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</si>
  <si>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</si>
  <si>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</si>
  <si>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</si>
  <si>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</si>
  <si>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</si>
  <si>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</si>
  <si>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</si>
  <si>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</si>
  <si>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</si>
  <si>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</si>
  <si>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</si>
  <si>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</si>
  <si>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</si>
  <si>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</si>
  <si>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</si>
  <si>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</si>
  <si>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</si>
  <si>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</si>
  <si>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</si>
  <si>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</si>
  <si>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</si>
  <si>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</si>
  <si>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</si>
  <si>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</si>
  <si>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</si>
  <si>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</si>
  <si>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</si>
  <si>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</si>
  <si>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</si>
  <si>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</si>
  <si>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</si>
  <si>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</si>
  <si>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</si>
  <si>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</si>
  <si>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</si>
  <si>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</si>
  <si>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</si>
  <si>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</si>
  <si>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</si>
  <si>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</si>
  <si>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</si>
  <si>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</si>
  <si>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</si>
  <si>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</si>
  <si>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</si>
  <si>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</si>
  <si>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</si>
  <si>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</si>
  <si>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</si>
  <si>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</si>
  <si>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</si>
  <si>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</si>
  <si>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</si>
  <si>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</si>
  <si>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</si>
  <si>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</si>
  <si>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</si>
  <si>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</si>
  <si>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</si>
  <si>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</si>
  <si>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</si>
  <si>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</si>
  <si>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</si>
  <si>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</si>
  <si>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</si>
  <si>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</si>
  <si>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</si>
  <si>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</si>
  <si>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</si>
  <si>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</si>
  <si>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</si>
  <si>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</si>
  <si>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</si>
  <si>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</si>
  <si>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</si>
  <si>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</si>
  <si>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</si>
  <si>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</si>
  <si>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</si>
  <si>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</si>
  <si>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</si>
  <si>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</si>
  <si>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</si>
  <si>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</si>
  <si>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</si>
  <si>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</si>
  <si>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</si>
  <si>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</si>
  <si>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</si>
  <si>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</si>
  <si>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</si>
  <si>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</si>
  <si>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</si>
  <si>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</si>
  <si>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</si>
  <si>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</si>
  <si>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</si>
  <si>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</si>
  <si>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</si>
  <si>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</si>
  <si>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</si>
  <si>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</si>
  <si>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</si>
  <si>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</si>
  <si>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</si>
  <si>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</si>
  <si>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</si>
  <si>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</si>
  <si>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</si>
  <si>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</si>
  <si>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</si>
  <si>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</si>
  <si>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</si>
  <si>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</si>
  <si>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</si>
  <si>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</si>
  <si>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</si>
  <si>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</si>
  <si>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</si>
  <si>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</si>
  <si>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</si>
  <si>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</si>
  <si>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</si>
  <si>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</si>
  <si>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</si>
  <si>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</si>
  <si>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</si>
  <si>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</si>
  <si>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</si>
  <si>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</si>
  <si>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</si>
  <si>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</si>
  <si>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</si>
  <si>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</si>
  <si>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</si>
  <si>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</si>
  <si>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</si>
  <si>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</si>
  <si>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</si>
  <si>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</si>
  <si>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</si>
  <si>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</si>
  <si>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</si>
  <si>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</si>
  <si>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</si>
  <si>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</si>
  <si>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</si>
  <si>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</si>
  <si>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</si>
  <si>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</si>
  <si>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</si>
  <si>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</si>
  <si>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</si>
  <si>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</si>
  <si>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</si>
  <si>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</si>
  <si>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</si>
  <si>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</si>
  <si>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</si>
  <si>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</si>
  <si>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</si>
  <si>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</si>
  <si>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</si>
  <si>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</si>
  <si>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</si>
  <si>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</si>
  <si>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</si>
  <si>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</si>
  <si>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</si>
  <si>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</si>
  <si>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</si>
  <si>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</si>
  <si>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</si>
  <si>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</si>
  <si>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</si>
  <si>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</si>
  <si>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</si>
  <si>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</si>
  <si>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</si>
  <si>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</si>
  <si>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</si>
  <si>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</si>
  <si>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</si>
  <si>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</si>
  <si>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</si>
  <si>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</si>
  <si>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</si>
  <si>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</si>
  <si>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</si>
  <si>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</si>
  <si>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</si>
  <si>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</si>
  <si>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</si>
  <si>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</si>
  <si>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</si>
  <si>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</si>
  <si>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</si>
  <si>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</si>
  <si>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</si>
  <si>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</si>
  <si>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</si>
  <si>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</si>
  <si>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</si>
  <si>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</si>
  <si>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</si>
  <si>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</si>
  <si>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</si>
  <si>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</si>
  <si>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</si>
  <si>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</si>
  <si>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</si>
  <si>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</si>
  <si>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</si>
  <si>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</si>
  <si>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</si>
  <si>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</si>
  <si>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</si>
  <si>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</si>
  <si>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</si>
  <si>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</si>
  <si>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</si>
  <si>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</si>
  <si>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</si>
  <si>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</si>
  <si>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</si>
  <si>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</si>
  <si>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</si>
  <si>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</si>
  <si>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</si>
  <si>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</si>
  <si>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</si>
  <si>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</si>
  <si>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</si>
  <si>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</si>
  <si>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</si>
  <si>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</si>
  <si>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</si>
  <si>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</si>
  <si>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</si>
  <si>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</si>
  <si>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</si>
  <si>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</si>
  <si>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</si>
  <si>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</si>
  <si>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</si>
  <si>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</si>
  <si>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</si>
  <si>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</si>
  <si>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</si>
  <si>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</si>
  <si>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</si>
  <si>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</si>
  <si>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</si>
  <si>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</si>
  <si>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</si>
  <si>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</si>
  <si>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</si>
  <si>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</si>
  <si>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</si>
  <si>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</si>
  <si>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</si>
  <si>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</si>
  <si>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</si>
  <si>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</si>
  <si>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</si>
  <si>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</si>
  <si>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</si>
  <si>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</si>
  <si>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</si>
  <si>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</si>
  <si>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</si>
  <si>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</si>
  <si>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</si>
  <si>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</si>
  <si>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</si>
  <si>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</si>
  <si>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</si>
  <si>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</si>
  <si>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</si>
  <si>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</si>
  <si>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</si>
  <si>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</si>
  <si>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</si>
  <si>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</si>
  <si>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</si>
  <si>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</si>
  <si>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</si>
  <si>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</si>
  <si>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</si>
  <si>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</si>
  <si>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</si>
  <si>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</si>
  <si>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</si>
  <si>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</si>
  <si>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</si>
  <si>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</si>
  <si>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</si>
  <si>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</si>
  <si>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</si>
  <si>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</si>
  <si>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</si>
  <si>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</si>
  <si>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</si>
  <si>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</si>
  <si>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</si>
  <si>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</si>
  <si>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</si>
  <si>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</si>
  <si>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</si>
  <si>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</si>
  <si>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</si>
  <si>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</si>
  <si>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</si>
  <si>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</si>
  <si>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</si>
  <si>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</si>
  <si>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</si>
  <si>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</si>
  <si>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</si>
  <si>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</si>
  <si>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</si>
  <si>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</si>
  <si>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</si>
  <si>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</si>
  <si>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</si>
  <si>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</si>
  <si>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</si>
  <si>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</si>
  <si>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</si>
  <si>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</si>
  <si>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</si>
  <si>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</si>
  <si>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</si>
  <si>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</si>
  <si>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</si>
  <si>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</si>
  <si>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</si>
  <si>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</si>
  <si>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</si>
  <si>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</si>
  <si>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</si>
  <si>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</si>
  <si>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</si>
  <si>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</si>
  <si>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</si>
  <si>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</si>
  <si>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</si>
  <si>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</si>
  <si>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</si>
  <si>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</si>
  <si>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</si>
  <si>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</si>
  <si>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</si>
  <si>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</si>
  <si>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</si>
  <si>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</si>
  <si>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</si>
  <si>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</si>
  <si>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</si>
  <si>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</si>
  <si>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</si>
  <si>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</si>
  <si>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</si>
  <si>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</si>
  <si>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</si>
  <si>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</si>
  <si>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</si>
  <si>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</si>
  <si>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</si>
  <si>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</si>
  <si>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</si>
  <si>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</si>
  <si>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</si>
  <si>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</si>
  <si>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</si>
  <si>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</si>
  <si>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</si>
  <si>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</si>
  <si>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</si>
  <si>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</si>
  <si>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</si>
  <si>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</si>
  <si>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</si>
  <si>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</si>
  <si>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</si>
  <si>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</si>
  <si>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</si>
  <si>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</si>
  <si>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</si>
  <si>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</si>
  <si>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</si>
  <si>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</si>
  <si>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</si>
  <si>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</si>
  <si>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</si>
  <si>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</si>
  <si>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</si>
  <si>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</si>
  <si>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</si>
  <si>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</si>
  <si>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</si>
  <si>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</si>
  <si>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</si>
  <si>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</si>
  <si>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</si>
  <si>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</si>
  <si>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</si>
  <si>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</si>
  <si>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</si>
  <si>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</si>
  <si>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</si>
  <si>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</si>
  <si>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</si>
  <si>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</si>
  <si>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</si>
  <si>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</si>
  <si>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</si>
  <si>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</si>
  <si>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</si>
  <si>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</si>
  <si>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</si>
  <si>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</si>
  <si>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</si>
  <si>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</si>
  <si>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</si>
  <si>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</si>
  <si>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</si>
  <si>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</si>
  <si>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</si>
  <si>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</si>
  <si>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</si>
  <si>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</si>
  <si>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</si>
  <si>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</si>
  <si>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</si>
  <si>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</si>
  <si>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</si>
  <si>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</si>
  <si>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</si>
  <si>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</si>
  <si>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</si>
  <si>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</si>
  <si>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</si>
  <si>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</si>
  <si>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</si>
  <si>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</si>
  <si>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</si>
  <si>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</si>
  <si>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</si>
  <si>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</si>
  <si>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</si>
  <si>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</si>
  <si>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</si>
  <si>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</si>
  <si>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</si>
  <si>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</si>
  <si>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</si>
  <si>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</si>
  <si>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</si>
  <si>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</si>
  <si>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</si>
  <si>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</si>
  <si>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</si>
  <si>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</si>
  <si>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</si>
  <si>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</si>
  <si>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</si>
  <si>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</si>
  <si>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</si>
  <si>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</si>
  <si>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</si>
  <si>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</si>
  <si>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</si>
  <si>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</si>
  <si>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</si>
  <si>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</si>
  <si>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</si>
  <si>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</si>
  <si>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</si>
  <si>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</si>
  <si>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</si>
  <si>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</si>
  <si>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</si>
  <si>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</si>
  <si>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</si>
  <si>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</si>
  <si>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</si>
  <si>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</si>
  <si>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</si>
  <si>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</si>
  <si>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</si>
  <si>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</si>
  <si>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</si>
  <si>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</si>
  <si>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</si>
  <si>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</si>
  <si>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</si>
  <si>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</si>
  <si>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</si>
  <si>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</si>
  <si>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</si>
  <si>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</si>
  <si>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</si>
  <si>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</si>
  <si>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</si>
  <si>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</si>
  <si>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</si>
  <si>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</si>
  <si>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</si>
  <si>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</si>
  <si>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</si>
  <si>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</si>
  <si>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</si>
  <si>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</si>
  <si>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</si>
  <si>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</si>
  <si>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</si>
  <si>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</si>
  <si>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</si>
  <si>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</si>
  <si>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</si>
  <si>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</si>
  <si>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</si>
  <si>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</si>
  <si>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</si>
  <si>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</si>
  <si>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</si>
  <si>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</si>
  <si>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</si>
  <si>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</si>
  <si>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</si>
  <si>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</si>
  <si>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</si>
  <si>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</si>
  <si>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</si>
  <si>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</si>
  <si>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</si>
  <si>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</si>
  <si>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</si>
  <si>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</si>
  <si>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</si>
  <si>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</si>
  <si>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</si>
  <si>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</si>
  <si>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</si>
  <si>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</si>
  <si>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</si>
  <si>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</si>
  <si>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</si>
  <si>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</si>
  <si>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</si>
  <si>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</si>
  <si>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</si>
  <si>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</si>
  <si>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</si>
  <si>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</si>
  <si>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</si>
  <si>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</si>
  <si>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</si>
  <si>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</si>
  <si>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</si>
  <si>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</si>
  <si>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</si>
  <si>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</si>
  <si>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</si>
  <si>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</si>
  <si>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</si>
  <si>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</si>
  <si>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</si>
  <si>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</si>
  <si>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</si>
  <si>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</si>
  <si>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</si>
  <si>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</si>
  <si>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</si>
  <si>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</si>
  <si>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</si>
  <si>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</si>
  <si>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</si>
  <si>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</si>
  <si>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</si>
  <si>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</si>
  <si>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</si>
  <si>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</si>
  <si>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</si>
  <si>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</si>
  <si>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</si>
  <si>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</si>
  <si>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</si>
  <si>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</si>
  <si>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</si>
  <si>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</si>
  <si>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</si>
  <si>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</si>
  <si>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</si>
  <si>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</si>
  <si>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</si>
  <si>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</si>
  <si>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</si>
  <si>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</si>
  <si>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</si>
  <si>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</si>
  <si>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</si>
  <si>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</si>
  <si>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</si>
  <si>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</si>
  <si>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</si>
  <si>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</si>
  <si>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</si>
  <si>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</si>
  <si>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</si>
  <si>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</si>
  <si>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</si>
  <si>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</si>
  <si>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</si>
  <si>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</si>
  <si>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</si>
  <si>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</si>
  <si>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</si>
  <si>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</si>
  <si>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</si>
  <si>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</si>
  <si>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</si>
  <si>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</si>
  <si>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</si>
  <si>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</si>
  <si>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</si>
  <si>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</si>
  <si>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</si>
  <si>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</si>
  <si>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</si>
  <si>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</si>
  <si>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</si>
  <si>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</si>
  <si>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</si>
  <si>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</si>
  <si>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</si>
  <si>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</si>
  <si>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</si>
  <si>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</si>
  <si>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</si>
  <si>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</si>
  <si>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</si>
  <si>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</si>
  <si>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</si>
  <si>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</si>
  <si>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</si>
  <si>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</si>
  <si>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</si>
  <si>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</si>
  <si>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</si>
  <si>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</si>
  <si>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</si>
  <si>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</si>
  <si>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</si>
  <si>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</si>
  <si>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</si>
  <si>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</si>
  <si>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</si>
  <si>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</si>
  <si>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</si>
  <si>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</si>
  <si>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</si>
  <si>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</si>
  <si>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</si>
  <si>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</si>
  <si>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</si>
  <si>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</si>
  <si>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</si>
  <si>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</si>
  <si>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</si>
  <si>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</si>
  <si>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</si>
  <si>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</si>
  <si>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</si>
  <si>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</si>
  <si>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</si>
  <si>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</si>
  <si>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</si>
  <si>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</si>
  <si>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</si>
  <si>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</si>
  <si>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</si>
  <si>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</si>
  <si>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</si>
  <si>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</si>
  <si>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</si>
  <si>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</si>
  <si>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</si>
  <si>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</si>
  <si>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</si>
  <si>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</si>
  <si>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</si>
  <si>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</si>
  <si>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</si>
  <si>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</si>
  <si>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</si>
  <si>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</si>
  <si>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</si>
  <si>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</si>
  <si>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</si>
  <si>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</si>
  <si>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</si>
  <si>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</si>
  <si>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</si>
  <si>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</si>
  <si>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</si>
  <si>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</si>
  <si>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</si>
  <si>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</si>
  <si>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</si>
  <si>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</si>
  <si>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</si>
  <si>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</si>
  <si>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</si>
  <si>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</si>
  <si>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</si>
  <si>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</si>
  <si>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</si>
  <si>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</si>
  <si>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</si>
  <si>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</si>
  <si>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</si>
  <si>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</si>
  <si>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</si>
  <si>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</si>
  <si>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</si>
  <si>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</si>
  <si>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</si>
  <si>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</si>
  <si>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</si>
  <si>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</si>
  <si>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</si>
  <si>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</si>
  <si>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</si>
  <si>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</si>
  <si>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</si>
  <si>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</si>
  <si>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</si>
  <si>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</si>
  <si>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</si>
  <si>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</si>
  <si>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</si>
  <si>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</si>
  <si>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</si>
  <si>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</si>
  <si>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</si>
  <si>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</si>
  <si>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</si>
  <si>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</si>
  <si>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</si>
  <si>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</si>
  <si>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</si>
  <si>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</si>
  <si>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</si>
  <si>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</si>
  <si>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</si>
  <si>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</si>
  <si>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</si>
  <si>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</si>
  <si>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</si>
  <si>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</si>
  <si>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</si>
  <si>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</si>
  <si>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</si>
  <si>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</si>
  <si>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</si>
  <si>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</si>
  <si>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</si>
  <si>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</si>
  <si>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</si>
  <si>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</si>
  <si>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</si>
  <si>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</si>
  <si>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</si>
  <si>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</si>
  <si>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</si>
  <si>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</si>
  <si>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</si>
  <si>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</si>
  <si>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</si>
  <si>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</si>
  <si>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</si>
  <si>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</si>
  <si>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</si>
  <si>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</si>
  <si>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</si>
  <si>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</si>
  <si>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</si>
  <si>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</si>
  <si>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</si>
  <si>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</si>
  <si>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</si>
  <si>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</si>
  <si>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</si>
  <si>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</si>
  <si>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</si>
  <si>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</si>
  <si>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</si>
  <si>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</si>
  <si>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</si>
  <si>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</si>
  <si>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</si>
  <si>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</si>
  <si>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</si>
  <si>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</si>
  <si>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</si>
  <si>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</si>
  <si>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</si>
  <si>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</si>
  <si>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</si>
  <si>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</si>
  <si>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</si>
  <si>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</si>
  <si>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</si>
  <si>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</si>
  <si>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</si>
  <si>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</si>
  <si>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</si>
  <si>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</si>
  <si>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</si>
  <si>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</si>
  <si>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</si>
  <si>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</si>
  <si>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</si>
  <si>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</si>
  <si>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</si>
  <si>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</si>
  <si>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</si>
  <si>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</si>
  <si>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</si>
  <si>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</si>
  <si>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</si>
  <si>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</si>
  <si>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</si>
  <si>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</si>
  <si>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</si>
  <si>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</si>
  <si>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</si>
  <si>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</si>
  <si>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</si>
  <si>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</si>
  <si>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</si>
  <si>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</si>
  <si>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</si>
  <si>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</si>
  <si>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</si>
  <si>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</si>
  <si>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</si>
  <si>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</si>
  <si>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</si>
  <si>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</si>
  <si>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</si>
  <si>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</si>
  <si>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</si>
  <si>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</si>
  <si>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</si>
  <si>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</si>
  <si>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</si>
  <si>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</si>
  <si>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</si>
  <si>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</si>
  <si>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</si>
  <si>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</si>
  <si>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</si>
  <si>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</si>
  <si>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</si>
  <si>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</si>
  <si>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</si>
  <si>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</si>
  <si>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</si>
  <si>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</si>
  <si>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</si>
  <si>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</si>
  <si>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</si>
  <si>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</si>
  <si>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</si>
  <si>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</si>
  <si>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</si>
  <si>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</si>
  <si>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</si>
  <si>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</si>
  <si>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</si>
  <si>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</si>
  <si>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</si>
  <si>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</si>
  <si>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</si>
  <si>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</si>
  <si>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</si>
  <si>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</si>
  <si>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</si>
  <si>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</si>
  <si>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</si>
  <si>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</si>
  <si>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</si>
  <si>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</si>
  <si>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</si>
  <si>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</si>
  <si>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</si>
  <si>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</si>
  <si>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</si>
  <si>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</si>
  <si>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</si>
  <si>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</si>
  <si>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</si>
  <si>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</si>
  <si>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</si>
  <si>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</si>
  <si>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</si>
  <si>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</si>
  <si>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</si>
  <si>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</si>
  <si>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</si>
  <si>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</si>
  <si>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</si>
  <si>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</si>
  <si>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</si>
  <si>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</si>
  <si>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</si>
  <si>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</si>
  <si>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</si>
  <si>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</si>
  <si>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</si>
  <si>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</si>
  <si>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</si>
  <si>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</si>
  <si>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</si>
  <si>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</si>
  <si>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</si>
  <si>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</si>
  <si>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</si>
  <si>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</si>
  <si>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</si>
  <si>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</si>
  <si>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</si>
  <si>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</si>
  <si>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</si>
  <si>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</si>
  <si>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</si>
  <si>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</si>
  <si>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</si>
  <si>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</si>
  <si>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</si>
  <si>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</si>
  <si>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</si>
  <si>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</si>
  <si>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</si>
  <si>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</si>
  <si>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</si>
  <si>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</si>
  <si>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</si>
  <si>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</si>
  <si>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</si>
  <si>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</si>
  <si>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</si>
  <si>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</si>
  <si>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</si>
  <si>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</si>
  <si>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</si>
  <si>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</si>
  <si>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</si>
  <si>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</si>
  <si>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</si>
  <si>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</si>
  <si>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</si>
  <si>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</si>
  <si>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</si>
  <si>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</si>
  <si>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</si>
  <si>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</si>
  <si>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</si>
  <si>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</si>
  <si>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</si>
  <si>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</si>
  <si>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</si>
  <si>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</si>
  <si>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</si>
  <si>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</si>
  <si>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</si>
  <si>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</si>
  <si>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</si>
  <si>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</si>
  <si>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</si>
  <si>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</si>
  <si>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</si>
  <si>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</si>
  <si>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</si>
  <si>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</si>
  <si>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</si>
  <si>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</si>
  <si>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</si>
  <si>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</si>
  <si>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</si>
  <si>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</si>
  <si>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</si>
  <si>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</si>
  <si>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</si>
  <si>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</si>
  <si>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</si>
  <si>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</si>
  <si>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</si>
  <si>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</si>
  <si>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</si>
  <si>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</si>
  <si>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</si>
  <si>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</si>
  <si>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</si>
  <si>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</si>
  <si>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</si>
  <si>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</si>
  <si>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</si>
  <si>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</si>
  <si>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</si>
  <si>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</si>
  <si>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</si>
  <si>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</si>
  <si>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</si>
  <si>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</si>
  <si>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</si>
  <si>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</si>
  <si>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</si>
  <si>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</si>
  <si>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</si>
  <si>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</si>
  <si>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</si>
  <si>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</si>
  <si>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</si>
  <si>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</si>
  <si>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</si>
  <si>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</si>
  <si>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</si>
  <si>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</si>
  <si>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</si>
  <si>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</si>
  <si>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</si>
  <si>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</si>
  <si>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</si>
  <si>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</si>
  <si>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</si>
  <si>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</si>
  <si>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</si>
  <si>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</si>
  <si>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</si>
  <si>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</si>
  <si>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</si>
  <si>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</si>
  <si>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</si>
  <si>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</si>
  <si>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</si>
  <si>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</si>
  <si>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</si>
  <si>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</si>
  <si>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</si>
  <si>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</si>
  <si>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</si>
  <si>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</si>
  <si>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</si>
  <si>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</si>
  <si>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</si>
  <si>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</si>
  <si>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</si>
  <si>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</si>
  <si>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</si>
  <si>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</si>
  <si>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</si>
  <si>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</si>
  <si>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</si>
  <si>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</si>
  <si>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</si>
  <si>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</si>
  <si>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</si>
  <si>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</si>
  <si>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</si>
  <si>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</si>
  <si>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</si>
  <si>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</si>
  <si>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</si>
  <si>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</si>
  <si>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</si>
  <si>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</si>
  <si>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</si>
  <si>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</si>
  <si>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</si>
  <si>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</si>
  <si>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</si>
  <si>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</si>
  <si>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</si>
  <si>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</si>
  <si>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</si>
  <si>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</si>
  <si>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</si>
  <si>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</si>
  <si>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</si>
  <si>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</si>
  <si>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</si>
  <si>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</si>
  <si>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</si>
  <si>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</si>
  <si>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</si>
  <si>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</si>
  <si>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</si>
  <si>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</si>
  <si>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</si>
  <si>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</si>
  <si>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</si>
  <si>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</si>
  <si>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</si>
  <si>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</si>
  <si>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</si>
  <si>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</si>
  <si>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</si>
  <si>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</si>
  <si>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</si>
  <si>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</si>
  <si>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</si>
  <si>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</si>
  <si>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</si>
  <si>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</si>
  <si>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</si>
  <si>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</si>
  <si>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</si>
  <si>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</si>
  <si>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</si>
  <si>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</si>
  <si>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</si>
  <si>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</si>
  <si>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</si>
  <si>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</si>
  <si>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</si>
  <si>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</si>
  <si>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</si>
  <si>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</si>
  <si>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</si>
  <si>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</si>
  <si>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</si>
  <si>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</si>
  <si>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</si>
  <si>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</si>
  <si>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</si>
  <si>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</si>
  <si>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</si>
  <si>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</si>
  <si>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</si>
  <si>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</si>
  <si>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</si>
  <si>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</si>
  <si>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</si>
  <si>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</si>
  <si>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</si>
  <si>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</si>
  <si>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</si>
  <si>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</si>
  <si>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</si>
  <si>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</si>
  <si>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</si>
  <si>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</si>
  <si>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</si>
  <si>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</si>
  <si>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</si>
  <si>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</si>
  <si>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</si>
  <si>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</si>
  <si>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</si>
  <si>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</si>
  <si>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</si>
  <si>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</si>
  <si>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</si>
  <si>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</si>
  <si>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</si>
  <si>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</si>
  <si>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</si>
  <si>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</si>
  <si>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</si>
  <si>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</si>
  <si>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</si>
  <si>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</si>
  <si>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</si>
  <si>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</si>
  <si>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</si>
  <si>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</si>
  <si>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</si>
  <si>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</si>
  <si>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</si>
  <si>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</si>
  <si>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</si>
  <si>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</si>
  <si>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</si>
  <si>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</si>
  <si>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</si>
  <si>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</si>
  <si>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</si>
  <si>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</si>
  <si>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</si>
  <si>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</si>
  <si>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</si>
  <si>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</si>
  <si>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</si>
  <si>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</si>
  <si>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</si>
  <si>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</si>
  <si>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</si>
  <si>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</si>
  <si>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</si>
  <si>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</si>
  <si>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</si>
  <si>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</si>
  <si>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</si>
  <si>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</si>
  <si>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</si>
  <si>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</si>
  <si>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</si>
  <si>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</si>
  <si>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</si>
  <si>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</si>
  <si>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</si>
  <si>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</si>
  <si>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</si>
  <si>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</si>
  <si>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</si>
  <si>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</si>
  <si>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</si>
  <si>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</si>
  <si>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</si>
  <si>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</si>
  <si>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</si>
  <si>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</si>
  <si>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</si>
  <si>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</si>
  <si>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</si>
  <si>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</si>
  <si>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</si>
  <si>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</si>
  <si>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</si>
  <si>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</si>
  <si>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</si>
  <si>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</si>
  <si>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</si>
  <si>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</si>
  <si>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</si>
  <si>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</si>
  <si>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</si>
  <si>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</si>
  <si>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</si>
  <si>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</si>
  <si>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</si>
  <si>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</si>
  <si>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</si>
  <si>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</si>
  <si>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</si>
  <si>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</si>
  <si>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</si>
  <si>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</si>
  <si>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</si>
  <si>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</si>
  <si>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</si>
  <si>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</si>
  <si>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</si>
  <si>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</si>
  <si>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</si>
  <si>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</si>
  <si>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</si>
  <si>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</si>
  <si>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</si>
  <si>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</si>
  <si>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</si>
  <si>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</si>
  <si>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</si>
  <si>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</si>
  <si>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</si>
  <si>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</si>
  <si>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</si>
  <si>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</si>
  <si>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</si>
  <si>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</si>
  <si>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</si>
  <si>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</si>
  <si>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</si>
  <si>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</si>
  <si>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</si>
  <si>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</si>
  <si>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</si>
  <si>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</si>
  <si>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</si>
  <si>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</si>
  <si>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</si>
  <si>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</si>
  <si>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</si>
  <si>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</si>
  <si>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</si>
  <si>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</si>
  <si>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</si>
  <si>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</si>
  <si>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</si>
  <si>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</si>
  <si>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</si>
  <si>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</si>
  <si>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</si>
  <si>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</si>
  <si>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</si>
  <si>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</si>
  <si>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</si>
  <si>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</si>
  <si>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</si>
  <si>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</si>
  <si>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</si>
  <si>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</si>
  <si>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</si>
  <si>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</si>
  <si>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</si>
  <si>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</si>
  <si>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</si>
  <si>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</si>
  <si>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</si>
  <si>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</si>
  <si>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</si>
  <si>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</si>
  <si>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</si>
  <si>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</si>
  <si>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</si>
  <si>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</si>
  <si>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</si>
  <si>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</si>
  <si>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</si>
  <si>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</si>
  <si>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</si>
  <si>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</si>
  <si>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</si>
  <si>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</si>
  <si>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</si>
  <si>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</si>
  <si>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</si>
  <si>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</si>
  <si>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</si>
  <si>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</si>
  <si>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</si>
  <si>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</si>
  <si>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</si>
  <si>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</si>
  <si>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</si>
  <si>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</si>
  <si>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</si>
  <si>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</si>
  <si>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</si>
  <si>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</si>
  <si>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</si>
  <si>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</si>
  <si>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</si>
  <si>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</si>
  <si>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</si>
  <si>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</si>
  <si>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</si>
  <si>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</si>
  <si>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</si>
  <si>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</si>
  <si>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</si>
  <si>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</si>
  <si>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</si>
  <si>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</si>
  <si>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</si>
  <si>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</si>
  <si>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</si>
  <si>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</si>
  <si>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</si>
  <si>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</si>
  <si>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</si>
  <si>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</si>
  <si>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</si>
  <si>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</si>
  <si>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</si>
  <si>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</si>
  <si>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</si>
  <si>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</si>
  <si>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</si>
  <si>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</si>
  <si>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</si>
  <si>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</si>
  <si>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</si>
  <si>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</si>
  <si>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</si>
  <si>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</si>
  <si>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</si>
  <si>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</si>
  <si>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</si>
  <si>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</si>
  <si>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</si>
  <si>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</si>
  <si>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</si>
  <si>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</si>
  <si>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</si>
  <si>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</si>
  <si>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</si>
  <si>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</si>
  <si>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</si>
  <si>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</si>
  <si>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</si>
  <si>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</si>
  <si>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</si>
  <si>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</si>
  <si>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</si>
  <si>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</si>
  <si>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</si>
  <si>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</si>
  <si>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</si>
  <si>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</si>
  <si>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</si>
  <si>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</si>
  <si>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</si>
  <si>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</si>
  <si>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</si>
  <si>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</si>
  <si>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</si>
  <si>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</si>
  <si>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</si>
  <si>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</si>
  <si>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</si>
  <si>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</si>
  <si>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</si>
  <si>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</si>
  <si>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</si>
  <si>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</si>
  <si>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</si>
  <si>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</si>
  <si>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</si>
  <si>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</si>
  <si>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</si>
  <si>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</si>
  <si>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</si>
  <si>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</si>
  <si>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</si>
  <si>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</si>
  <si>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</si>
  <si>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</si>
  <si>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</si>
  <si>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</si>
  <si>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</si>
  <si>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</si>
  <si>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</si>
  <si>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</si>
  <si>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</si>
  <si>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</si>
  <si>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</si>
  <si>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</si>
  <si>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</si>
  <si>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</si>
  <si>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</si>
  <si>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</si>
  <si>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</si>
  <si>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</si>
  <si>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</si>
  <si>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</si>
  <si>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</si>
  <si>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</si>
  <si>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</si>
  <si>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</si>
  <si>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</si>
  <si>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</si>
  <si>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</si>
  <si>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</si>
  <si>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</si>
  <si>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</si>
  <si>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</si>
  <si>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</si>
  <si>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</si>
  <si>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</si>
  <si>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</si>
  <si>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</si>
  <si>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</si>
  <si>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</si>
  <si>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</si>
  <si>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</si>
  <si>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</si>
  <si>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</si>
  <si>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</si>
  <si>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</si>
  <si>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</si>
  <si>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</si>
  <si>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</si>
  <si>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</si>
  <si>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</si>
  <si>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</si>
  <si>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</si>
  <si>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</si>
  <si>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</si>
  <si>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</si>
  <si>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</si>
  <si>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</si>
  <si>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</si>
  <si>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</si>
  <si>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</si>
  <si>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</si>
  <si>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</si>
  <si>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</si>
  <si>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</si>
  <si>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</si>
  <si>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</si>
  <si>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</si>
  <si>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</si>
  <si>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</si>
  <si>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</si>
  <si>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</si>
  <si>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</si>
  <si>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</si>
  <si>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</si>
  <si>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</si>
  <si>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</si>
  <si>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</si>
  <si>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</si>
  <si>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</si>
  <si>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</si>
  <si>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</si>
  <si>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</si>
  <si>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</si>
  <si>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</si>
  <si>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</si>
  <si>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</si>
  <si>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</si>
  <si>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</si>
  <si>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</si>
  <si>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</si>
  <si>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</si>
  <si>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</si>
  <si>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</si>
  <si>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</si>
  <si>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</si>
  <si>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</si>
  <si>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</si>
  <si>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</si>
  <si>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</si>
  <si>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</si>
  <si>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</si>
  <si>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</si>
  <si>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</si>
  <si>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</si>
  <si>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</si>
  <si>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</si>
  <si>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</si>
  <si>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</si>
  <si>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</si>
  <si>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</si>
  <si>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</si>
  <si>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</si>
  <si>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</si>
  <si>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</si>
  <si>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</si>
  <si>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</si>
  <si>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</si>
  <si>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</si>
  <si>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</si>
  <si>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</si>
  <si>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</si>
  <si>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</si>
  <si>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</si>
  <si>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</si>
  <si>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</si>
  <si>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</si>
  <si>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</si>
  <si>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</si>
  <si>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</si>
  <si>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</si>
  <si>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</si>
  <si>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</si>
  <si>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</si>
  <si>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</si>
  <si>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</si>
  <si>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</si>
  <si>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</si>
  <si>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</si>
  <si>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</si>
  <si>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</si>
  <si>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</si>
  <si>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</si>
  <si>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</si>
  <si>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</si>
  <si>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</si>
  <si>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</si>
  <si>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</si>
  <si>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</si>
  <si>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</si>
  <si>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</si>
  <si>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</si>
  <si>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</si>
  <si>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</si>
  <si>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</si>
  <si>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</si>
  <si>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</si>
  <si>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</si>
  <si>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</si>
  <si>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</si>
  <si>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</si>
  <si>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</si>
  <si>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</si>
  <si>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</si>
  <si>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</si>
  <si>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</si>
  <si>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</si>
  <si>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</si>
  <si>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</si>
  <si>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</si>
  <si>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</si>
  <si>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</si>
  <si>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</si>
  <si>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</si>
  <si>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</si>
  <si>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</si>
  <si>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</si>
  <si>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</si>
  <si>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</si>
  <si>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</si>
  <si>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</si>
  <si>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</si>
  <si>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</si>
  <si>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</si>
  <si>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</si>
  <si>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</si>
  <si>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</si>
  <si>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</si>
  <si>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</si>
  <si>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</si>
  <si>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</si>
  <si>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</si>
  <si>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</si>
  <si>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</si>
  <si>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</si>
  <si>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</si>
  <si>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</si>
  <si>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</si>
  <si>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</si>
  <si>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</si>
  <si>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</si>
  <si>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</si>
  <si>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</si>
  <si>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</si>
  <si>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</si>
  <si>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</si>
  <si>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</si>
  <si>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</si>
  <si>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</si>
  <si>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</si>
  <si>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</si>
  <si>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</si>
  <si>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</si>
  <si>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</si>
  <si>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</si>
  <si>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</si>
  <si>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</si>
  <si>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</si>
  <si>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</si>
  <si>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</si>
  <si>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</si>
  <si>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</si>
  <si>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</si>
  <si>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</si>
  <si>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</si>
  <si>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</si>
  <si>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</si>
  <si>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</si>
  <si>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</si>
  <si>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</si>
  <si>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</si>
  <si>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</si>
  <si>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</si>
  <si>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</si>
  <si>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</si>
  <si>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</si>
  <si>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</si>
  <si>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</si>
  <si>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</si>
  <si>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</si>
  <si>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</si>
  <si>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</si>
  <si>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</si>
  <si>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</si>
  <si>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</si>
  <si>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</si>
  <si>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</si>
  <si>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</si>
  <si>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</si>
  <si>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</si>
  <si>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</si>
  <si>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</si>
  <si>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</si>
  <si>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</si>
  <si>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</si>
  <si>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</si>
  <si>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</si>
  <si>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</si>
  <si>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</si>
  <si>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</si>
  <si>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</si>
  <si>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</si>
  <si>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</si>
  <si>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</si>
  <si>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</si>
  <si>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</si>
  <si>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</si>
  <si>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</si>
  <si>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</si>
  <si>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</si>
  <si>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</si>
  <si>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</si>
  <si>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</si>
  <si>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</si>
  <si>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</si>
  <si>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</si>
  <si>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</si>
  <si>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</si>
  <si>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</si>
  <si>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</si>
  <si>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</si>
  <si>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</si>
  <si>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</si>
  <si>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</si>
  <si>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</si>
  <si>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</si>
  <si>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</si>
  <si>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</si>
  <si>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</si>
  <si>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</si>
  <si>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</si>
  <si>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</si>
  <si>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</si>
  <si>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</si>
  <si>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</si>
  <si>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</si>
  <si>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</si>
  <si>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</si>
  <si>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</si>
  <si>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</si>
  <si>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</si>
  <si>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</si>
  <si>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</si>
  <si>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</si>
  <si>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</si>
  <si>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</si>
  <si>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</si>
  <si>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</si>
  <si>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</si>
  <si>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</si>
  <si>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</si>
  <si>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</si>
  <si>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</si>
  <si>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</si>
  <si>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</si>
  <si>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</si>
  <si>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</si>
  <si>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</si>
  <si>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</si>
  <si>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</si>
  <si>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</si>
  <si>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</si>
  <si>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</si>
  <si>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</si>
  <si>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</si>
  <si>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</si>
  <si>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</si>
  <si>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</si>
  <si>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</si>
  <si>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</si>
  <si>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</si>
  <si>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</si>
  <si>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</si>
  <si>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</si>
  <si>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</si>
  <si>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</si>
  <si>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</si>
  <si>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</si>
  <si>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</si>
  <si>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</si>
  <si>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</si>
  <si>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</si>
  <si>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</si>
  <si>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</si>
  <si>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</si>
  <si>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</si>
  <si>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</si>
  <si>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</si>
  <si>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</si>
  <si>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</si>
  <si>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</si>
  <si>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</si>
  <si>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</si>
  <si>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</si>
  <si>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</si>
  <si>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</si>
  <si>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</si>
  <si>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</si>
  <si>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</si>
  <si>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</si>
  <si>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</si>
  <si>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</si>
  <si>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</si>
  <si>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</si>
  <si>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</si>
  <si>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</si>
  <si>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</si>
  <si>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</si>
  <si>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</si>
  <si>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</si>
  <si>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</si>
  <si>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</si>
  <si>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</si>
  <si>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</si>
  <si>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</si>
  <si>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</si>
  <si>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</si>
  <si>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</si>
  <si>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</si>
  <si>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</si>
  <si>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</si>
  <si>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</si>
  <si>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</si>
  <si>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</si>
  <si>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</si>
  <si>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</si>
  <si>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</si>
  <si>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</si>
  <si>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</si>
  <si>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</si>
  <si>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</si>
  <si>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</si>
  <si>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</si>
  <si>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</si>
  <si>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</si>
  <si>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</si>
  <si>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</si>
  <si>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</si>
  <si>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</si>
  <si>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</si>
  <si>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</si>
  <si>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</si>
  <si>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</si>
  <si>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</si>
  <si>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</si>
  <si>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</si>
  <si>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</si>
  <si>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</si>
  <si>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</si>
  <si>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</si>
  <si>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</si>
  <si>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</si>
  <si>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</si>
  <si>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</si>
  <si>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</si>
  <si>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</si>
  <si>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</si>
  <si>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</si>
  <si>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</si>
  <si>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</si>
  <si>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</si>
  <si>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</si>
  <si>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</si>
  <si>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</si>
  <si>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</si>
  <si>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</si>
  <si>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</si>
  <si>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</si>
  <si>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</si>
  <si>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</si>
  <si>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</si>
  <si>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</si>
  <si>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</si>
  <si>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</si>
  <si>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</si>
  <si>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</si>
  <si>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</si>
  <si>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</si>
  <si>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</si>
  <si>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</si>
  <si>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</si>
  <si>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</si>
  <si>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</si>
  <si>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</si>
  <si>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</si>
  <si>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</si>
  <si>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</si>
  <si>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</si>
  <si>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</si>
  <si>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</si>
  <si>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</si>
  <si>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</si>
  <si>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</si>
  <si>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</si>
  <si>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</si>
  <si>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</si>
  <si>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</si>
  <si>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</si>
  <si>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</si>
  <si>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</si>
  <si>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</si>
  <si>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</si>
  <si>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</si>
  <si>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</si>
  <si>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</si>
  <si>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</si>
  <si>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</si>
  <si>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</si>
  <si>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</si>
  <si>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</si>
  <si>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</si>
  <si>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</si>
  <si>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</si>
  <si>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</si>
  <si>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</si>
  <si>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</si>
  <si>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</si>
  <si>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</si>
  <si>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</si>
  <si>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</si>
  <si>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</si>
  <si>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</si>
  <si>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</si>
  <si>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</si>
  <si>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</si>
  <si>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</si>
  <si>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</si>
  <si>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</si>
  <si>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</si>
  <si>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</si>
  <si>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</si>
  <si>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</si>
  <si>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</si>
  <si>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</si>
  <si>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</si>
  <si>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</si>
  <si>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</si>
  <si>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</si>
  <si>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</si>
  <si>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</si>
  <si>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</si>
  <si>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</si>
  <si>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</si>
  <si>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</si>
  <si>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</si>
  <si>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</si>
  <si>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</si>
  <si>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</si>
  <si>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</si>
  <si>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</si>
  <si>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</si>
  <si>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</si>
  <si>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</si>
  <si>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</si>
  <si>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</si>
  <si>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</si>
  <si>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</si>
  <si>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</si>
  <si>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</si>
  <si>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</si>
  <si>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</si>
  <si>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</si>
  <si>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</si>
  <si>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</si>
  <si>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</si>
  <si>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</si>
  <si>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</si>
  <si>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</si>
  <si>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</si>
  <si>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</si>
  <si>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</si>
  <si>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</si>
  <si>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</si>
  <si>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</si>
  <si>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</si>
  <si>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</si>
  <si>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</si>
  <si>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</si>
  <si>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</si>
  <si>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</si>
  <si>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</si>
  <si>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</si>
  <si>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</si>
  <si>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</si>
  <si>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</si>
  <si>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</si>
  <si>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</si>
  <si>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</si>
  <si>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</si>
  <si>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</si>
  <si>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</si>
  <si>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</si>
  <si>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</si>
  <si>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</si>
  <si>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</si>
  <si>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</si>
  <si>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</si>
  <si>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</si>
  <si>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</si>
  <si>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</si>
  <si>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</si>
  <si>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</si>
  <si>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</si>
  <si>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</si>
  <si>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</si>
  <si>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</si>
  <si>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</si>
  <si>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</si>
  <si>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</si>
  <si>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</si>
  <si>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</si>
  <si>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</si>
  <si>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</si>
  <si>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</si>
  <si>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</si>
  <si>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</si>
  <si>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</si>
  <si>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</si>
  <si>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</si>
  <si>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</si>
  <si>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</si>
  <si>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</si>
  <si>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</si>
  <si>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</si>
  <si>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</si>
  <si>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</si>
  <si>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</si>
  <si>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</si>
  <si>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</si>
  <si>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</si>
  <si>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</si>
  <si>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</si>
  <si>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</si>
  <si>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</si>
  <si>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</si>
  <si>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</si>
  <si>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</si>
  <si>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</si>
  <si>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</si>
  <si>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</si>
  <si>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</si>
  <si>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</si>
  <si>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</si>
  <si>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</si>
  <si>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</si>
  <si>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</si>
  <si>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</si>
  <si>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</si>
  <si>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</si>
  <si>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</si>
  <si>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</si>
  <si>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</si>
  <si>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</si>
  <si>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</si>
  <si>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</si>
  <si>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</si>
  <si>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</si>
  <si>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</si>
  <si>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</si>
  <si>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</si>
  <si>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</si>
  <si>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</si>
  <si>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</si>
  <si>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</si>
  <si>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</si>
  <si>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</si>
  <si>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</si>
  <si>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</si>
  <si>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</si>
  <si>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</si>
  <si>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</si>
  <si>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</si>
  <si>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</si>
  <si>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</si>
  <si>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</si>
  <si>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</si>
  <si>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</si>
  <si>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</si>
  <si>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</si>
  <si>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</si>
  <si>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</si>
  <si>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</si>
  <si>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</si>
  <si>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</si>
  <si>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</si>
  <si>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</si>
  <si>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</si>
  <si>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</si>
  <si>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</si>
  <si>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</si>
  <si>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</si>
  <si>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</si>
  <si>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</si>
  <si>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</si>
  <si>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</si>
  <si>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</si>
  <si>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</si>
  <si>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</si>
  <si>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</si>
  <si>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</si>
  <si>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</si>
  <si>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</si>
  <si>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</si>
  <si>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</si>
  <si>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</si>
  <si>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</si>
  <si>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</si>
  <si>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</si>
  <si>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</si>
  <si>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</si>
  <si>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</si>
  <si>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</si>
  <si>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</si>
  <si>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</si>
  <si>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</si>
  <si>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</si>
  <si>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</si>
  <si>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</si>
  <si>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</si>
  <si>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</si>
  <si>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</si>
  <si>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</si>
  <si>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</si>
  <si>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</si>
  <si>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</si>
  <si>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</si>
  <si>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</si>
  <si>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</si>
  <si>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</si>
  <si>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</si>
  <si>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</si>
  <si>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</si>
  <si>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</si>
  <si>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</si>
  <si>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</si>
  <si>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</si>
  <si>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</si>
  <si>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</si>
  <si>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</si>
  <si>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</si>
  <si>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</si>
  <si>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</si>
  <si>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</si>
  <si>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</si>
  <si>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</si>
  <si>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</si>
  <si>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</si>
  <si>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</si>
  <si>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</si>
  <si>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</si>
  <si>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</si>
  <si>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</si>
  <si>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</si>
  <si>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</si>
  <si>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</si>
  <si>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</si>
  <si>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</si>
  <si>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</si>
  <si>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</si>
  <si>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</si>
  <si>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</si>
  <si>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</si>
  <si>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</si>
  <si>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</si>
  <si>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</si>
  <si>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</si>
  <si>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</si>
  <si>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</si>
  <si>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</si>
  <si>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</si>
  <si>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</si>
  <si>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</si>
  <si>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</si>
  <si>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</si>
  <si>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</si>
  <si>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</si>
  <si>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</si>
  <si>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</si>
  <si>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</si>
  <si>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</si>
  <si>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</si>
  <si>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</si>
  <si>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</si>
  <si>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</si>
  <si>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</si>
  <si>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</si>
  <si>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</si>
  <si>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</si>
  <si>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</si>
  <si>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</si>
  <si>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</si>
  <si>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</si>
  <si>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</si>
  <si>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</si>
  <si>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</si>
  <si>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</si>
  <si>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</si>
  <si>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</si>
  <si>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</si>
  <si>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</si>
  <si>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</si>
  <si>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</si>
  <si>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</si>
  <si>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</si>
  <si>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</si>
  <si>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</si>
  <si>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</si>
  <si>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</si>
  <si>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</si>
  <si>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</si>
  <si>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</si>
  <si>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</si>
  <si>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</si>
  <si>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</si>
  <si>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</si>
  <si>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</si>
  <si>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</si>
  <si>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</si>
  <si>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</si>
  <si>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</si>
  <si>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</si>
  <si>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</si>
  <si>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</si>
  <si>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</si>
  <si>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</si>
  <si>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</si>
  <si>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</si>
  <si>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</si>
  <si>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</si>
  <si>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</si>
  <si>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</si>
  <si>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</si>
  <si>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</si>
  <si>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</si>
  <si>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</si>
  <si>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</si>
  <si>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</si>
  <si>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</si>
  <si>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</si>
  <si>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</si>
  <si>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</si>
  <si>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</si>
  <si>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</si>
  <si>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</si>
  <si>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</si>
  <si>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</si>
  <si>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</si>
  <si>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</si>
  <si>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</si>
  <si>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</si>
  <si>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</si>
  <si>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</si>
  <si>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</si>
  <si>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</si>
  <si>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</si>
  <si>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</si>
  <si>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</si>
  <si>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</si>
  <si>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</si>
  <si>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</si>
  <si>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</si>
  <si>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</si>
  <si>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</si>
  <si>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</si>
  <si>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</si>
  <si>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</si>
  <si>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</si>
  <si>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</si>
  <si>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</si>
  <si>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</si>
  <si>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</si>
  <si>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</si>
  <si>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</si>
  <si>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</si>
  <si>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</si>
  <si>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</si>
  <si>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</si>
  <si>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</si>
  <si>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</si>
  <si>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</si>
  <si>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</si>
  <si>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</si>
  <si>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</si>
  <si>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</si>
  <si>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</si>
  <si>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</si>
  <si>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</si>
  <si>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</si>
  <si>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</si>
  <si>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</si>
  <si>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</si>
  <si>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</si>
  <si>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</si>
  <si>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</si>
  <si>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</si>
  <si>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</si>
  <si>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</si>
  <si>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</si>
  <si>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</si>
  <si>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</si>
  <si>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</si>
  <si>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</si>
  <si>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</si>
  <si>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</si>
  <si>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</si>
  <si>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</si>
  <si>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</si>
  <si>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</si>
  <si>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</si>
  <si>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</si>
  <si>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</si>
  <si>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</si>
  <si>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</si>
  <si>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</si>
  <si>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</si>
  <si>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</si>
  <si>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</si>
  <si>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</si>
  <si>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</si>
  <si>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</si>
  <si>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</si>
  <si>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</si>
  <si>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</si>
  <si>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</si>
  <si>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</si>
  <si>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</si>
  <si>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</si>
  <si>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</si>
  <si>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</si>
  <si>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</si>
  <si>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</si>
  <si>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</si>
  <si>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</si>
  <si>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</si>
  <si>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</si>
  <si>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</si>
  <si>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</si>
  <si>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</si>
  <si>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</si>
  <si>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</si>
  <si>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</si>
  <si>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</si>
  <si>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</si>
  <si>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</si>
  <si>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</si>
  <si>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</si>
  <si>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</si>
  <si>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</si>
  <si>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</si>
  <si>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</si>
  <si>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</si>
  <si>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</si>
  <si>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</si>
  <si>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</si>
  <si>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</si>
  <si>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</si>
  <si>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</si>
  <si>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</si>
  <si>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</si>
  <si>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</si>
  <si>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</si>
  <si>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</si>
  <si>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</si>
  <si>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</si>
  <si>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</si>
  <si>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</si>
  <si>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</si>
  <si>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</si>
  <si>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</si>
  <si>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</si>
  <si>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</si>
  <si>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</si>
  <si>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</si>
  <si>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</si>
  <si>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</si>
  <si>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</si>
  <si>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</si>
  <si>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</si>
  <si>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</si>
  <si>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</si>
  <si>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</si>
  <si>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</si>
  <si>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</si>
  <si>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</si>
  <si>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</si>
  <si>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</si>
  <si>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</si>
  <si>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</si>
  <si>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</si>
  <si>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</si>
  <si>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</si>
  <si>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</si>
  <si>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</si>
  <si>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</si>
  <si>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</si>
  <si>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</si>
  <si>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</si>
  <si>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</si>
  <si>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</si>
  <si>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</si>
  <si>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</si>
  <si>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</si>
  <si>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</si>
  <si>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</si>
  <si>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</si>
  <si>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</si>
  <si>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</si>
  <si>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</si>
  <si>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</si>
  <si>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</si>
  <si>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</si>
  <si>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</si>
  <si>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</si>
  <si>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</si>
  <si>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</si>
  <si>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</si>
  <si>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</si>
  <si>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</si>
  <si>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</si>
  <si>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</si>
  <si>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</si>
  <si>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</si>
  <si>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</si>
  <si>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</si>
  <si>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</si>
  <si>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</si>
  <si>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</si>
  <si>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</si>
  <si>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</si>
  <si>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</si>
  <si>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</si>
  <si>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</si>
  <si>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</si>
  <si>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</si>
  <si>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</si>
  <si>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</si>
  <si>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</si>
  <si>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</si>
  <si>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</si>
  <si>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</si>
  <si>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</si>
  <si>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</si>
  <si>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</si>
  <si>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</si>
  <si>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</si>
  <si>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</si>
  <si>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</si>
  <si>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</si>
  <si>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</si>
  <si>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</si>
  <si>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</si>
  <si>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</si>
  <si>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</si>
  <si>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</si>
  <si>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</si>
  <si>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</si>
  <si>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</si>
  <si>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</si>
  <si>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</si>
  <si>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</si>
  <si>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</si>
  <si>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</si>
  <si>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</si>
  <si>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</si>
  <si>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</si>
  <si>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</si>
  <si>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</si>
  <si>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</si>
  <si>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</si>
  <si>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</si>
  <si>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</si>
  <si>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</si>
  <si>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</si>
  <si>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</si>
  <si>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</si>
  <si>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</si>
  <si>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</si>
  <si>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</si>
  <si>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</si>
  <si>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</si>
  <si>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</si>
  <si>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</si>
  <si>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</si>
  <si>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</si>
  <si>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</si>
  <si>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</si>
  <si>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</si>
  <si>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</si>
  <si>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</si>
  <si>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</si>
  <si>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</si>
  <si>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</si>
  <si>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</si>
  <si>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</si>
  <si>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</si>
  <si>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</si>
  <si>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</si>
  <si>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</si>
  <si>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</si>
  <si>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</si>
  <si>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</si>
  <si>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</si>
  <si>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</si>
  <si>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</si>
  <si>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</si>
  <si>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</si>
  <si>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</si>
  <si>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</si>
  <si>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</si>
  <si>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</si>
  <si>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</si>
  <si>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</si>
  <si>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</si>
  <si>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</si>
  <si>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</si>
  <si>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</si>
  <si>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</si>
  <si>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</si>
  <si>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</si>
  <si>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</si>
  <si>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</si>
  <si>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</si>
  <si>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</si>
  <si>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</si>
  <si>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</si>
  <si>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</si>
  <si>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</si>
  <si>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</si>
  <si>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</si>
  <si>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</si>
  <si>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</si>
  <si>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</si>
  <si>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</si>
  <si>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</si>
  <si>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</si>
  <si>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</si>
  <si>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</si>
  <si>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</si>
  <si>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</si>
  <si>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</si>
  <si>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</si>
  <si>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</si>
  <si>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</si>
  <si>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</si>
  <si>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</si>
  <si>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</si>
  <si>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</si>
  <si>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</si>
  <si>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</si>
  <si>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</si>
  <si>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</si>
  <si>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</si>
  <si>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</si>
  <si>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</si>
  <si>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</si>
  <si>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</si>
  <si>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</si>
  <si>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</si>
  <si>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</si>
  <si>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</si>
  <si>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</si>
  <si>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</si>
  <si>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</si>
  <si>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</si>
  <si>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</si>
  <si>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</si>
  <si>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</si>
  <si>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</si>
  <si>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</si>
  <si>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</si>
  <si>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</si>
  <si>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</si>
  <si>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</si>
  <si>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</si>
  <si>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</si>
  <si>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</si>
  <si>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</si>
  <si>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</si>
  <si>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</si>
  <si>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</si>
  <si>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</si>
  <si>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</si>
  <si>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</si>
  <si>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</si>
  <si>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</si>
  <si>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</si>
  <si>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</si>
  <si>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</si>
  <si>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</si>
  <si>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</si>
  <si>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</si>
  <si>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</si>
  <si>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</si>
  <si>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</si>
  <si>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</si>
  <si>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</si>
  <si>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</si>
  <si>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</si>
  <si>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</si>
  <si>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</si>
  <si>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</si>
  <si>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</si>
  <si>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</si>
  <si>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</si>
  <si>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</si>
  <si>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</si>
  <si>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</si>
  <si>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</si>
  <si>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</si>
  <si>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</si>
  <si>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</si>
  <si>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</si>
  <si>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</si>
  <si>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</si>
  <si>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</si>
  <si>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</si>
  <si>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</si>
  <si>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</si>
  <si>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</si>
  <si>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</si>
  <si>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</si>
  <si>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</si>
  <si>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</si>
  <si>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</si>
  <si>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</si>
  <si>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</si>
  <si>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</si>
  <si>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</si>
  <si>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</si>
  <si>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</si>
  <si>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</si>
  <si>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</si>
  <si>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</si>
  <si>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</si>
  <si>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</si>
  <si>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</si>
  <si>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</si>
  <si>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</si>
  <si>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</si>
  <si>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</si>
  <si>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</si>
  <si>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</si>
  <si>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</si>
  <si>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</si>
  <si>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</si>
  <si>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</si>
  <si>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</si>
  <si>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</si>
  <si>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</si>
  <si>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</si>
  <si>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</si>
  <si>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</si>
  <si>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</si>
  <si>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</si>
  <si>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</si>
  <si>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</si>
  <si>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</si>
  <si>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</si>
  <si>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</si>
  <si>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</si>
  <si>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</si>
  <si>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</si>
  <si>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</si>
  <si>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</si>
  <si>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</si>
  <si>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</si>
  <si>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</si>
  <si>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</si>
  <si>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</si>
  <si>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</si>
  <si>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</si>
  <si>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</si>
  <si>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</si>
  <si>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</si>
  <si>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</si>
  <si>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</si>
  <si>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</si>
  <si>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</si>
  <si>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</si>
  <si>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</si>
  <si>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</si>
  <si>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</si>
  <si>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</si>
  <si>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</si>
  <si>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</si>
  <si>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</si>
  <si>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</si>
  <si>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</si>
  <si>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</si>
  <si>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</si>
  <si>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</si>
  <si>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</si>
  <si>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</si>
  <si>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</si>
  <si>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</si>
  <si>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</si>
  <si>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</si>
  <si>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</si>
  <si>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</si>
  <si>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</si>
  <si>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</si>
  <si>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</si>
  <si>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</si>
  <si>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</si>
  <si>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</si>
  <si>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</si>
  <si>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</si>
  <si>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</si>
  <si>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</si>
  <si>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</si>
  <si>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</si>
  <si>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</si>
  <si>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</si>
  <si>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</si>
  <si>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</si>
  <si>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</si>
  <si>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</si>
  <si>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</si>
  <si>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</si>
  <si>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</si>
  <si>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</si>
  <si>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</si>
  <si>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</si>
  <si>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</si>
  <si>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</si>
  <si>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</si>
  <si>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</si>
  <si>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</si>
  <si>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</si>
  <si>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</si>
  <si>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</si>
  <si>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</si>
  <si>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</si>
  <si>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</si>
  <si>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</si>
  <si>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</si>
  <si>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</si>
  <si>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</si>
  <si>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</si>
  <si>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</si>
  <si>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</si>
  <si>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</si>
  <si>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</si>
  <si>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</si>
  <si>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</si>
  <si>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</si>
  <si>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</si>
  <si>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</si>
  <si>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</si>
  <si>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</si>
  <si>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</si>
  <si>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</si>
  <si>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</si>
  <si>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</si>
  <si>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</si>
  <si>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</si>
  <si>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</si>
  <si>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</si>
  <si>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</si>
  <si>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</si>
  <si>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</si>
  <si>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</si>
  <si>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</si>
  <si>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</si>
  <si>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</si>
  <si>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</si>
  <si>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</si>
  <si>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</si>
  <si>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</si>
  <si>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</si>
  <si>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</si>
  <si>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</si>
  <si>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</si>
  <si>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</si>
  <si>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</si>
  <si>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</si>
  <si>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</si>
  <si>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</si>
  <si>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</si>
  <si>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</si>
  <si>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</si>
  <si>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</si>
  <si>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</si>
  <si>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</si>
  <si>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</si>
  <si>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</si>
  <si>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</si>
  <si>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</si>
  <si>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</si>
  <si>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</si>
  <si>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</si>
  <si>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</si>
  <si>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</si>
  <si>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</si>
  <si>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</si>
  <si>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</si>
  <si>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</si>
  <si>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</si>
  <si>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</si>
  <si>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</si>
  <si>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</si>
  <si>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</si>
  <si>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</si>
  <si>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</si>
  <si>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</si>
  <si>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</si>
  <si>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</si>
  <si>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</si>
  <si>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</si>
  <si>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</si>
  <si>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</si>
  <si>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</si>
  <si>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</si>
  <si>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</si>
  <si>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</si>
  <si>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</si>
  <si>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</si>
  <si>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</si>
  <si>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</si>
  <si>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</si>
  <si>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</si>
  <si>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</si>
  <si>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</si>
  <si>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</si>
  <si>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</si>
  <si>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</si>
  <si>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</si>
  <si>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</si>
  <si>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</si>
  <si>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</si>
  <si>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</si>
  <si>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</si>
  <si>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</si>
  <si>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</si>
  <si>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</si>
  <si>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</si>
  <si>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</si>
  <si>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</si>
  <si>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</si>
  <si>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</si>
  <si>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</si>
  <si>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</si>
  <si>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</si>
  <si>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</si>
  <si>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</si>
  <si>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</si>
  <si>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</si>
  <si>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</si>
  <si>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</si>
  <si>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</si>
  <si>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</si>
  <si>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</si>
  <si>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</si>
  <si>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</si>
  <si>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</si>
  <si>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</si>
  <si>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</si>
  <si>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</si>
  <si>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</si>
  <si>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</si>
  <si>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</si>
  <si>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</si>
  <si>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</si>
  <si>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</si>
  <si>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</si>
  <si>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</si>
  <si>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</si>
  <si>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</si>
  <si>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</si>
  <si>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</si>
  <si>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</si>
  <si>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</si>
  <si>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</si>
  <si>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</si>
  <si>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</si>
  <si>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</si>
  <si>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</si>
  <si>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</si>
  <si>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</si>
  <si>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</si>
  <si>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</si>
  <si>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</si>
  <si>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</si>
  <si>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</si>
  <si>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</si>
  <si>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</si>
  <si>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</si>
  <si>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</si>
  <si>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</si>
  <si>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</si>
  <si>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</si>
  <si>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</si>
  <si>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</si>
  <si>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</si>
  <si>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</si>
  <si>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</si>
  <si>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</si>
  <si>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</si>
  <si>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</si>
  <si>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</si>
  <si>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</si>
  <si>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</si>
  <si>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</si>
  <si>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</si>
  <si>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</si>
  <si>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</si>
  <si>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</si>
  <si>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</si>
  <si>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</si>
  <si>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</si>
  <si>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</si>
  <si>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</si>
  <si>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</si>
  <si>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</si>
  <si>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</si>
  <si>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</si>
  <si>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</si>
  <si>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</si>
  <si>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</si>
  <si>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</si>
  <si>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</si>
  <si>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</si>
  <si>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</si>
  <si>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</si>
  <si>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</si>
  <si>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</si>
  <si>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</si>
  <si>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</si>
  <si>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</si>
  <si>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</si>
  <si>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</si>
  <si>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</si>
  <si>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</si>
  <si>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</si>
  <si>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</si>
  <si>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</si>
  <si>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</si>
  <si>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</si>
  <si>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</si>
  <si>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</si>
  <si>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</si>
  <si>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</si>
  <si>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</si>
  <si>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</si>
  <si>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</si>
  <si>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</si>
  <si>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</si>
  <si>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</si>
  <si>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</si>
  <si>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</si>
  <si>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</si>
  <si>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</si>
  <si>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</si>
  <si>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</si>
  <si>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</si>
  <si>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</si>
  <si>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</si>
  <si>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</si>
  <si>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</si>
  <si>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</si>
  <si>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</si>
  <si>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</si>
  <si>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</si>
  <si>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</si>
  <si>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</si>
  <si>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</si>
  <si>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</si>
  <si>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</si>
  <si>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</si>
  <si>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</si>
  <si>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</si>
  <si>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</si>
  <si>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</si>
  <si>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</si>
  <si>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</si>
  <si>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</si>
  <si>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</si>
  <si>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</si>
  <si>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</si>
  <si>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</si>
  <si>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</si>
  <si>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</si>
  <si>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</si>
  <si>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</si>
  <si>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</si>
  <si>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</si>
  <si>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</si>
  <si>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</si>
  <si>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</si>
  <si>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</si>
  <si>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</si>
  <si>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</si>
  <si>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</si>
  <si>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</si>
  <si>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</si>
  <si>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</si>
  <si>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</si>
  <si>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</si>
  <si>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</si>
  <si>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</si>
  <si>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</si>
  <si>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</si>
  <si>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</si>
  <si>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</si>
  <si>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</si>
  <si>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</si>
  <si>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</si>
  <si>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</si>
  <si>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</si>
  <si>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</si>
  <si>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</si>
  <si>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</si>
  <si>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</si>
  <si>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</si>
  <si>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</si>
  <si>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</si>
  <si>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</si>
  <si>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</si>
  <si>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</si>
  <si>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</si>
  <si>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</si>
  <si>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</si>
  <si>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</si>
  <si>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</si>
  <si>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</si>
  <si>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</si>
  <si>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</si>
  <si>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</si>
  <si>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</si>
  <si>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</si>
  <si>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</si>
  <si>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</si>
  <si>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</si>
  <si>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</si>
  <si>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</si>
  <si>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</si>
  <si>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</si>
  <si>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</si>
  <si>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</si>
  <si>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</si>
  <si>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</si>
  <si>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</si>
  <si>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</si>
  <si>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</si>
  <si>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</si>
  <si>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</si>
  <si>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</si>
  <si>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</si>
  <si>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</si>
  <si>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</si>
  <si>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</si>
  <si>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</si>
  <si>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</si>
  <si>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</si>
  <si>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</si>
  <si>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</si>
  <si>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</si>
  <si>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</si>
  <si>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</si>
  <si>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</si>
  <si>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</si>
  <si>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</si>
  <si>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</si>
  <si>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</si>
  <si>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</si>
  <si>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</si>
  <si>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</si>
  <si>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</si>
  <si>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</si>
  <si>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</si>
  <si>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</si>
  <si>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</si>
  <si>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</si>
  <si>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</si>
  <si>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</si>
  <si>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</si>
  <si>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</si>
  <si>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</si>
  <si>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</si>
  <si>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</si>
  <si>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</si>
  <si>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</si>
  <si>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</si>
  <si>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</si>
  <si>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</si>
  <si>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</si>
  <si>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</si>
  <si>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</si>
  <si>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</si>
  <si>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</si>
  <si>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</si>
  <si>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</si>
  <si>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</si>
  <si>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</si>
  <si>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</si>
  <si>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</si>
  <si>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</si>
  <si>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</si>
  <si>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</si>
  <si>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</si>
  <si>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</si>
  <si>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</si>
  <si>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</si>
  <si>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</si>
  <si>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</si>
  <si>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</si>
  <si>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</si>
  <si>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</si>
  <si>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</si>
  <si>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</si>
  <si>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</si>
  <si>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</si>
  <si>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</si>
  <si>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</si>
  <si>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</si>
  <si>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</si>
  <si>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</si>
  <si>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</si>
  <si>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</si>
  <si>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</si>
  <si>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</si>
  <si>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</si>
  <si>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</si>
  <si>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</si>
  <si>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</si>
  <si>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</si>
  <si>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</si>
  <si>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</si>
  <si>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</si>
  <si>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</si>
  <si>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</si>
  <si>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</si>
  <si>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</si>
  <si>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</si>
  <si>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</si>
  <si>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</si>
  <si>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</si>
  <si>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</si>
  <si>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</si>
  <si>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</si>
  <si>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</si>
  <si>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</si>
  <si>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</si>
  <si>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</si>
  <si>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</si>
  <si>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</si>
  <si>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</si>
  <si>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</si>
  <si>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</si>
  <si>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</si>
  <si>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</si>
  <si>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</si>
  <si>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</si>
  <si>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</si>
  <si>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</si>
  <si>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</si>
  <si>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</si>
  <si>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</si>
  <si>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</si>
  <si>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</si>
  <si>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</si>
  <si>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</si>
  <si>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</si>
  <si>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</si>
  <si>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</si>
  <si>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</si>
  <si>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</si>
  <si>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</si>
  <si>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</si>
  <si>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</si>
  <si>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</si>
  <si>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</si>
  <si>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</si>
  <si>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</si>
  <si>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</si>
  <si>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</si>
  <si>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</si>
  <si>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</si>
  <si>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</si>
  <si>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</si>
  <si>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</si>
  <si>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</si>
  <si>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</si>
  <si>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</si>
  <si>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</si>
  <si>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</si>
  <si>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</si>
  <si>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</si>
  <si>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</si>
  <si>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</si>
  <si>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</si>
  <si>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</si>
  <si>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</si>
  <si>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</si>
  <si>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</si>
  <si>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</si>
  <si>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</si>
  <si>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</si>
  <si>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</si>
  <si>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</si>
  <si>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</si>
  <si>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</si>
  <si>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</si>
  <si>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</si>
  <si>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</si>
  <si>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</si>
  <si>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</si>
  <si>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</si>
  <si>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</si>
  <si>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</si>
  <si>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</si>
  <si>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</si>
  <si>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</si>
  <si>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</si>
  <si>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</si>
  <si>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</si>
  <si>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</si>
  <si>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</si>
  <si>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</si>
  <si>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</si>
  <si>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</si>
  <si>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</si>
  <si>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</si>
  <si>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</si>
  <si>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</si>
  <si>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</si>
  <si>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</si>
  <si>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</si>
  <si>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</si>
  <si>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</si>
  <si>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</si>
  <si>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</si>
  <si>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</si>
  <si>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</si>
  <si>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</si>
  <si>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</si>
  <si>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</si>
  <si>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</si>
  <si>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</si>
  <si>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</si>
  <si>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</si>
  <si>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</si>
  <si>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</si>
  <si>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</si>
  <si>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</si>
  <si>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</si>
  <si>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</si>
  <si>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</si>
  <si>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</si>
  <si>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</si>
  <si>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</si>
  <si>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</si>
  <si>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</si>
  <si>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</si>
  <si>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</si>
  <si>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</si>
  <si>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</si>
  <si>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</si>
  <si>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</si>
  <si>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</si>
  <si>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</si>
  <si>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</si>
  <si>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</si>
  <si>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</si>
  <si>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</si>
  <si>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</si>
  <si>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</si>
  <si>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</si>
  <si>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</si>
  <si>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</si>
  <si>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</si>
  <si>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</si>
  <si>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</si>
  <si>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</si>
  <si>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</si>
  <si>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</si>
  <si>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</si>
  <si>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</si>
  <si>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</si>
  <si>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</si>
  <si>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</si>
  <si>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</si>
  <si>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</si>
  <si>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</si>
  <si>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</si>
  <si>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</si>
  <si>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</si>
  <si>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</si>
  <si>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</si>
  <si>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</si>
  <si>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</si>
  <si>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</si>
  <si>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</si>
  <si>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</si>
  <si>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</si>
  <si>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</si>
  <si>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</si>
  <si>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</si>
  <si>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</si>
  <si>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</si>
  <si>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</si>
  <si>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</si>
  <si>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</si>
  <si>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</si>
  <si>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</si>
  <si>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</si>
  <si>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</si>
  <si>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</si>
  <si>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</si>
  <si>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</si>
  <si>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</si>
  <si>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</si>
  <si>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</si>
  <si>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</si>
  <si>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</si>
  <si>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</si>
  <si>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</si>
  <si>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</si>
  <si>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</si>
  <si>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</si>
  <si>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</si>
  <si>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</si>
  <si>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</si>
  <si>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</si>
  <si>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</si>
  <si>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</si>
  <si>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</si>
  <si>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</si>
  <si>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</si>
  <si>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</si>
  <si>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</si>
  <si>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</si>
  <si>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</si>
  <si>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</si>
  <si>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</si>
  <si>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</si>
  <si>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</si>
  <si>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</si>
  <si>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</si>
  <si>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</si>
  <si>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</si>
  <si>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</si>
  <si>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</si>
  <si>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</si>
  <si>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</si>
  <si>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</si>
  <si>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</si>
  <si>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</si>
  <si>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</si>
  <si>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</si>
  <si>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</si>
  <si>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</si>
  <si>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</si>
  <si>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</si>
  <si>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</si>
  <si>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</si>
  <si>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</si>
  <si>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</si>
  <si>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</si>
  <si>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</si>
  <si>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</si>
  <si>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</si>
  <si>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</si>
  <si>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</si>
  <si>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</si>
  <si>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</si>
  <si>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</si>
  <si>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</si>
  <si>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</si>
  <si>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</si>
  <si>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</si>
  <si>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</si>
  <si>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</si>
  <si>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</si>
  <si>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</si>
  <si>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</si>
  <si>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</si>
  <si>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</si>
  <si>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</si>
  <si>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</si>
  <si>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</si>
  <si>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</si>
  <si>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</si>
  <si>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</si>
  <si>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</si>
  <si>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</si>
  <si>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</si>
  <si>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</si>
  <si>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</si>
  <si>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</si>
  <si>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</si>
  <si>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</si>
  <si>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</si>
  <si>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</si>
  <si>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</si>
  <si>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</si>
  <si>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</si>
  <si>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</si>
  <si>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</si>
  <si>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</si>
  <si>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</si>
  <si>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</si>
  <si>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</si>
  <si>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</si>
  <si>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</si>
  <si>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</si>
  <si>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</si>
  <si>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</si>
  <si>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</si>
  <si>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</si>
  <si>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</si>
  <si>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</si>
  <si>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</si>
  <si>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</si>
  <si>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</si>
  <si>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</si>
  <si>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</si>
  <si>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</si>
  <si>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</si>
  <si>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</si>
  <si>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</si>
  <si>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</si>
  <si>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</si>
  <si>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</si>
  <si>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</si>
  <si>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</si>
  <si>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</si>
  <si>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</si>
  <si>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</si>
  <si>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</si>
  <si>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</si>
  <si>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</si>
  <si>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</si>
  <si>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</si>
  <si>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</si>
  <si>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</si>
  <si>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</si>
  <si>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</si>
  <si>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</si>
  <si>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</si>
  <si>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</si>
  <si>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</si>
  <si>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</si>
  <si>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</si>
  <si>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</si>
  <si>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</si>
  <si>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</si>
  <si>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</si>
  <si>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</si>
  <si>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</si>
  <si>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</si>
  <si>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</si>
  <si>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</si>
  <si>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</si>
  <si>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</si>
  <si>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</si>
  <si>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</si>
  <si>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</si>
  <si>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</si>
  <si>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</si>
  <si>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</si>
  <si>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</si>
  <si>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</si>
  <si>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</si>
  <si>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</si>
  <si>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</si>
  <si>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</si>
  <si>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</si>
  <si>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</si>
  <si>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</si>
  <si>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</si>
  <si>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</si>
  <si>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</si>
  <si>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</si>
  <si>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</si>
  <si>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</si>
  <si>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</si>
  <si>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</si>
  <si>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</si>
  <si>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</si>
  <si>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</si>
  <si>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</si>
  <si>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</si>
  <si>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</si>
  <si>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</si>
  <si>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</si>
  <si>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</si>
  <si>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</si>
  <si>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</si>
  <si>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</si>
  <si>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</si>
  <si>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</si>
  <si>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</si>
  <si>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</si>
  <si>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</si>
  <si>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</si>
  <si>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</si>
  <si>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</si>
  <si>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</si>
  <si>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</si>
  <si>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</si>
  <si>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</si>
  <si>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</si>
  <si>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</si>
  <si>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</si>
  <si>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</si>
  <si>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</si>
  <si>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</si>
  <si>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</si>
  <si>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</si>
  <si>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</si>
  <si>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</si>
  <si>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</si>
  <si>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</si>
  <si>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</si>
  <si>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</si>
  <si>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</si>
  <si>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</si>
  <si>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</si>
  <si>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</si>
  <si>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</si>
  <si>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</si>
  <si>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</si>
  <si>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</si>
  <si>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</si>
  <si>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</si>
  <si>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</si>
  <si>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</si>
  <si>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</si>
  <si>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</si>
  <si>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</si>
  <si>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</si>
  <si>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</si>
  <si>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</si>
  <si>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</si>
  <si>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</si>
  <si>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</si>
  <si>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</si>
  <si>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</si>
  <si>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</si>
  <si>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</si>
  <si>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</si>
  <si>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</si>
  <si>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</si>
  <si>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</si>
  <si>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</si>
  <si>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</si>
  <si>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</si>
  <si>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</si>
  <si>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</si>
  <si>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</si>
  <si>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</si>
  <si>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</si>
  <si>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</si>
  <si>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</si>
  <si>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</si>
  <si>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</si>
  <si>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</si>
  <si>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</si>
  <si>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</si>
  <si>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</si>
  <si>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</si>
  <si>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</si>
  <si>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</si>
  <si>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</si>
  <si>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</si>
  <si>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</si>
  <si>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</si>
  <si>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</si>
  <si>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</si>
  <si>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</si>
  <si>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</si>
  <si>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</si>
  <si>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</si>
  <si>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</si>
  <si>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</si>
  <si>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</si>
  <si>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</si>
  <si>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</si>
  <si>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</si>
  <si>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</si>
  <si>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</si>
  <si>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</si>
  <si>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</si>
  <si>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</si>
  <si>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</si>
  <si>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</si>
  <si>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</si>
  <si>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</si>
  <si>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</si>
  <si>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</si>
  <si>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</si>
  <si>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</si>
  <si>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</si>
  <si>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</si>
  <si>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</si>
  <si>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</si>
  <si>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</si>
  <si>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</si>
  <si>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</si>
  <si>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</si>
  <si>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</si>
  <si>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</si>
  <si>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</si>
  <si>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</si>
  <si>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</si>
  <si>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</si>
  <si>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</si>
  <si>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</si>
  <si>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</si>
  <si>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</si>
  <si>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</si>
  <si>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</si>
  <si>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</si>
  <si>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</si>
  <si>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</si>
  <si>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</si>
  <si>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</si>
  <si>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</si>
  <si>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</si>
  <si>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</si>
  <si>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</si>
  <si>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</si>
  <si>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</si>
  <si>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</si>
  <si>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</si>
  <si>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</si>
  <si>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</si>
  <si>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</si>
  <si>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</si>
  <si>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</si>
  <si>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</si>
  <si>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</si>
  <si>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</si>
  <si>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</si>
  <si>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</si>
  <si>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</si>
  <si>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</si>
  <si>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</si>
  <si>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</si>
  <si>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</si>
  <si>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</si>
  <si>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</si>
  <si>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</si>
  <si>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</si>
  <si>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</si>
  <si>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</si>
  <si>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</si>
  <si>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</si>
  <si>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</si>
  <si>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</si>
  <si>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</si>
  <si>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</si>
  <si>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</si>
  <si>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</si>
  <si>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</si>
  <si>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</si>
  <si>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</si>
  <si>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</si>
  <si>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</si>
  <si>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</si>
  <si>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</si>
  <si>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</si>
  <si>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</si>
  <si>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</si>
  <si>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</si>
  <si>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</si>
  <si>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</si>
  <si>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</si>
  <si>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</si>
  <si>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</si>
  <si>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</si>
  <si>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</si>
  <si>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</si>
  <si>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</si>
  <si>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</si>
  <si>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</si>
  <si>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</si>
  <si>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</si>
  <si>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</si>
  <si>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</si>
  <si>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</si>
  <si>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</si>
  <si>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</si>
  <si>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</si>
  <si>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</si>
  <si>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</si>
  <si>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</si>
  <si>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</si>
  <si>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</si>
  <si>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</si>
  <si>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</si>
  <si>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</si>
  <si>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</si>
  <si>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</si>
  <si>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</si>
  <si>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</si>
  <si>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</si>
  <si>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</si>
  <si>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</si>
  <si>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</si>
  <si>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</si>
  <si>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</si>
  <si>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</si>
  <si>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</si>
  <si>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</si>
  <si>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</si>
  <si>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</si>
  <si>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</si>
  <si>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</si>
  <si>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</si>
  <si>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</si>
  <si>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</si>
  <si>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</si>
  <si>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</si>
  <si>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</si>
  <si>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</si>
  <si>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</si>
  <si>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</si>
  <si>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</si>
  <si>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</si>
  <si>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</si>
  <si>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</si>
  <si>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</si>
  <si>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</si>
  <si>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</si>
  <si>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</si>
  <si>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</si>
  <si>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</si>
  <si>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</si>
  <si>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</si>
  <si>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</si>
  <si>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</si>
  <si>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</si>
  <si>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</si>
  <si>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</si>
  <si>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</si>
  <si>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</si>
  <si>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</si>
  <si>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</si>
  <si>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</si>
  <si>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</si>
  <si>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</si>
  <si>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</si>
  <si>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</si>
  <si>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</si>
  <si>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</si>
  <si>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</si>
  <si>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</si>
  <si>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</si>
  <si>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</si>
  <si>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</si>
  <si>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</si>
  <si>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</si>
  <si>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</si>
  <si>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</si>
  <si>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</si>
  <si>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</si>
  <si>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</si>
  <si>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</si>
  <si>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</si>
  <si>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</si>
  <si>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</si>
  <si>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</si>
  <si>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</si>
  <si>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</si>
  <si>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</si>
  <si>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</si>
  <si>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</si>
  <si>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</si>
  <si>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</si>
  <si>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</si>
  <si>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</si>
  <si>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</si>
  <si>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</si>
  <si>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</si>
  <si>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</si>
  <si>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</si>
  <si>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</si>
  <si>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</si>
  <si>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</si>
  <si>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</si>
  <si>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</si>
  <si>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</si>
  <si>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</si>
  <si>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</si>
  <si>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</si>
  <si>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</si>
  <si>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</si>
  <si>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</si>
  <si>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</si>
  <si>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</si>
  <si>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</si>
  <si>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</si>
  <si>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</si>
  <si>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</si>
  <si>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</si>
  <si>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</si>
  <si>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</si>
  <si>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</si>
  <si>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</si>
  <si>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</si>
  <si>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</si>
  <si>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</si>
  <si>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</si>
  <si>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</si>
  <si>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</si>
  <si>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</si>
  <si>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</si>
  <si>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</si>
  <si>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</si>
  <si>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</si>
  <si>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</si>
  <si>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</si>
  <si>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</si>
  <si>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</si>
  <si>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</si>
  <si>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</si>
  <si>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</si>
  <si>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</si>
  <si>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</si>
  <si>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</si>
  <si>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</si>
  <si>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</si>
  <si>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</si>
  <si>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</si>
  <si>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</si>
  <si>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</si>
  <si>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</si>
  <si>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</si>
  <si>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</si>
  <si>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</si>
  <si>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</si>
  <si>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</si>
  <si>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</si>
  <si>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</si>
  <si>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</si>
  <si>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</si>
  <si>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</si>
  <si>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</si>
  <si>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</si>
  <si>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</si>
  <si>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</si>
  <si>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</si>
  <si>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</si>
  <si>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</si>
  <si>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</si>
  <si>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</si>
  <si>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</si>
  <si>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</si>
  <si>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</si>
  <si>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</si>
  <si>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</si>
  <si>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</si>
  <si>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</si>
  <si>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</si>
  <si>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</si>
  <si>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</si>
  <si>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</si>
  <si>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</si>
  <si>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</si>
  <si>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</si>
  <si>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</si>
  <si>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</si>
  <si>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</si>
  <si>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</si>
  <si>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</si>
  <si>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</si>
  <si>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</si>
  <si>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</si>
  <si>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</si>
  <si>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</si>
  <si>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</si>
  <si>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</si>
  <si>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</si>
  <si>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</si>
  <si>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</si>
  <si>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</si>
  <si>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</si>
  <si>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</si>
  <si>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</si>
  <si>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</si>
  <si>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</si>
  <si>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</si>
  <si>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</si>
  <si>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</si>
  <si>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</si>
  <si>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</si>
  <si>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</si>
  <si>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</si>
  <si>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</si>
  <si>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</si>
  <si>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</si>
  <si>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</si>
  <si>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</si>
  <si>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</si>
  <si>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</si>
  <si>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</si>
  <si>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</si>
  <si>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</si>
  <si>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</si>
  <si>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</si>
  <si>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</si>
  <si>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</si>
  <si>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</si>
  <si>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</si>
  <si>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</si>
  <si>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</si>
  <si>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</si>
  <si>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</si>
  <si>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</si>
  <si>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</si>
  <si>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</si>
  <si>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</si>
  <si>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</si>
  <si>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</si>
  <si>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</si>
  <si>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</si>
  <si>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</si>
  <si>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</si>
  <si>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</si>
  <si>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</si>
  <si>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</si>
  <si>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</si>
  <si>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</si>
  <si>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</si>
  <si>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</si>
  <si>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</si>
  <si>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</si>
  <si>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</si>
  <si>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</si>
  <si>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</si>
  <si>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</si>
  <si>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</si>
  <si>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</si>
  <si>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</si>
  <si>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</si>
  <si>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</si>
  <si>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</si>
  <si>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</si>
  <si>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</si>
  <si>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</si>
  <si>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</si>
  <si>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</si>
  <si>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</si>
  <si>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</si>
  <si>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</si>
  <si>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</si>
  <si>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</si>
  <si>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</si>
  <si>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</si>
  <si>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</si>
  <si>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</si>
  <si>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</si>
  <si>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</si>
  <si>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</si>
  <si>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</si>
  <si>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</si>
  <si>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</si>
  <si>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</si>
  <si>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</si>
  <si>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</si>
  <si>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</si>
  <si>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</si>
  <si>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</si>
  <si>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</si>
  <si>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</si>
  <si>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</si>
  <si>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</si>
  <si>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</si>
  <si>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</si>
  <si>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</si>
  <si>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</si>
  <si>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</si>
  <si>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</si>
  <si>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</si>
  <si>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</si>
  <si>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</si>
  <si>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</si>
  <si>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</si>
  <si>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</si>
  <si>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</si>
  <si>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</si>
  <si>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</si>
  <si>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</si>
  <si>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</si>
  <si>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</si>
  <si>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</si>
  <si>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</si>
  <si>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</si>
  <si>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</si>
  <si>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</si>
  <si>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</si>
  <si>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</si>
  <si>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</si>
  <si>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</si>
  <si>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</si>
  <si>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</si>
  <si>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</si>
  <si>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</si>
  <si>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</si>
  <si>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</si>
  <si>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</si>
  <si>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</si>
  <si>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</si>
  <si>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</si>
  <si>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</si>
  <si>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</si>
  <si>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</si>
  <si>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</si>
  <si>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</si>
  <si>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</si>
  <si>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</si>
  <si>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</si>
  <si>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</si>
  <si>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</si>
  <si>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</si>
  <si>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</si>
  <si>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</si>
  <si>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</si>
  <si>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</si>
  <si>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</si>
  <si>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</si>
  <si>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</si>
  <si>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</si>
  <si>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</si>
  <si>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</si>
  <si>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</si>
  <si>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</si>
  <si>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</si>
  <si>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</si>
  <si>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</si>
  <si>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</si>
  <si>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</si>
  <si>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</si>
  <si>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</si>
  <si>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</si>
  <si>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</si>
  <si>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</si>
  <si>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</si>
  <si>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</si>
  <si>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</si>
  <si>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</si>
  <si>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</si>
  <si>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</si>
  <si>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</si>
  <si>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</si>
  <si>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</si>
  <si>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</si>
  <si>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</si>
  <si>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</si>
  <si>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</si>
  <si>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</si>
  <si>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</si>
  <si>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</si>
  <si>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</si>
  <si>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</si>
  <si>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</si>
  <si>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</si>
  <si>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</si>
  <si>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</si>
  <si>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</si>
  <si>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</si>
  <si>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</si>
  <si>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</si>
  <si>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</si>
  <si>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</si>
  <si>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</si>
  <si>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</si>
  <si>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</si>
  <si>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</si>
  <si>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</si>
  <si>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</si>
  <si>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</si>
  <si>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</si>
  <si>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</si>
  <si>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</si>
  <si>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</si>
  <si>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</si>
  <si>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</si>
  <si>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</si>
  <si>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</si>
  <si>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</si>
  <si>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</si>
  <si>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</si>
  <si>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</si>
  <si>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</si>
  <si>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</si>
  <si>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</si>
  <si>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</si>
  <si>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</si>
  <si>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</si>
  <si>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</si>
  <si>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</si>
  <si>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</si>
  <si>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</si>
  <si>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</si>
  <si>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</si>
  <si>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</si>
  <si>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</si>
  <si>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</si>
  <si>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</si>
  <si>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</si>
  <si>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</si>
  <si>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</si>
  <si>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</si>
  <si>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</si>
  <si>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</si>
  <si>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</si>
  <si>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</si>
  <si>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</si>
  <si>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</si>
  <si>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</si>
  <si>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</si>
  <si>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</si>
  <si>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</si>
  <si>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</si>
  <si>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</si>
  <si>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</si>
  <si>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</si>
  <si>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</si>
  <si>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</si>
  <si>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</si>
  <si>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</si>
  <si>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</si>
  <si>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</si>
  <si>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</si>
  <si>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</si>
  <si>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</si>
  <si>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</si>
  <si>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</si>
  <si>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</si>
  <si>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</si>
  <si>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</si>
  <si>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</si>
  <si>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</si>
  <si>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</si>
  <si>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</si>
  <si>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</si>
  <si>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</si>
  <si>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</si>
  <si>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</si>
  <si>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</si>
  <si>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</si>
  <si>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</si>
  <si>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</si>
  <si>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</si>
  <si>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</si>
  <si>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</si>
  <si>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</si>
  <si>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</si>
  <si>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</si>
  <si>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</si>
  <si>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</si>
  <si>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</si>
  <si>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</si>
  <si>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</si>
  <si>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</si>
  <si>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</si>
  <si>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</si>
  <si>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</si>
  <si>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</si>
  <si>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</si>
  <si>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</si>
  <si>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</si>
  <si>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</si>
  <si>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</si>
  <si>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</si>
  <si>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</si>
  <si>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</si>
  <si>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</si>
  <si>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</si>
  <si>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</si>
  <si>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</si>
  <si>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</si>
  <si>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</si>
  <si>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</si>
  <si>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</si>
  <si>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</si>
  <si>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</si>
  <si>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</si>
  <si>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</si>
  <si>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</si>
  <si>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</si>
  <si>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</si>
  <si>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</si>
  <si>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</si>
  <si>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</si>
  <si>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</si>
  <si>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</si>
  <si>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</si>
  <si>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</si>
  <si>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</si>
  <si>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</si>
  <si>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</si>
  <si>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</si>
  <si>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</si>
  <si>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</si>
  <si>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</si>
  <si>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</si>
  <si>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</si>
  <si>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</si>
  <si>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</si>
  <si>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</si>
  <si>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</si>
  <si>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</si>
  <si>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</si>
  <si>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</si>
  <si>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</si>
  <si>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</si>
  <si>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</si>
  <si>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</si>
  <si>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</si>
  <si>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</si>
  <si>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</si>
  <si>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</si>
  <si>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</si>
  <si>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</si>
  <si>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</si>
  <si>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</si>
  <si>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</si>
  <si>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</si>
  <si>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</si>
  <si>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</si>
  <si>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</si>
  <si>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</si>
  <si>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</si>
  <si>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</si>
  <si>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</si>
  <si>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</si>
  <si>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</si>
  <si>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</si>
  <si>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</si>
  <si>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</si>
  <si>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</si>
  <si>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</si>
  <si>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</si>
  <si>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</si>
  <si>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</si>
  <si>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</si>
  <si>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</si>
  <si>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</si>
  <si>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</si>
  <si>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</si>
  <si>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</si>
  <si>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</si>
  <si>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</si>
  <si>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</si>
  <si>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</si>
  <si>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</si>
  <si>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</si>
  <si>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</si>
  <si>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</si>
  <si>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</si>
  <si>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</si>
  <si>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</si>
  <si>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</si>
  <si>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</si>
  <si>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</si>
  <si>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</si>
  <si>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</si>
  <si>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</si>
  <si>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</si>
  <si>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</si>
  <si>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</si>
  <si>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</si>
  <si>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</si>
  <si>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</si>
  <si>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</si>
  <si>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</si>
  <si>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</si>
  <si>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</si>
  <si>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</si>
  <si>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</si>
  <si>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</si>
  <si>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</si>
  <si>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</si>
  <si>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</si>
  <si>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</si>
  <si>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</si>
  <si>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</si>
  <si>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</si>
  <si>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</si>
  <si>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</si>
  <si>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</si>
  <si>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</si>
  <si>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</si>
  <si>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</si>
  <si>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</si>
  <si>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</si>
  <si>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</si>
  <si>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</si>
  <si>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</si>
  <si>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</si>
  <si>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</si>
  <si>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</si>
  <si>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</si>
  <si>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</si>
  <si>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</si>
  <si>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</si>
  <si>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</si>
  <si>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</si>
  <si>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</si>
  <si>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</si>
  <si>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</si>
  <si>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</si>
  <si>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</si>
  <si>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</si>
  <si>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</si>
  <si>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</si>
  <si>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</si>
  <si>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</si>
  <si>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</si>
  <si>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</si>
  <si>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</si>
  <si>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</si>
  <si>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</si>
  <si>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</si>
  <si>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</si>
  <si>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</si>
  <si>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</si>
  <si>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</si>
  <si>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</si>
  <si>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</si>
  <si>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</si>
  <si>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</si>
  <si>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</si>
  <si>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</si>
  <si>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</si>
  <si>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</si>
  <si>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</si>
  <si>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</si>
  <si>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</si>
  <si>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</si>
  <si>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</si>
  <si>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</si>
  <si>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</si>
  <si>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</si>
  <si>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</si>
  <si>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</si>
  <si>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</si>
  <si>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</si>
  <si>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</si>
  <si>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</si>
  <si>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</si>
  <si>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</si>
  <si>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</si>
  <si>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</si>
  <si>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</si>
  <si>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</si>
  <si>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</si>
  <si>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</si>
  <si>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</si>
  <si>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</si>
  <si>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</si>
  <si>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</si>
  <si>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</si>
  <si>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</si>
  <si>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</si>
  <si>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</si>
  <si>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</si>
  <si>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</si>
  <si>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</si>
  <si>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</si>
  <si>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</si>
  <si>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</si>
  <si>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</si>
  <si>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</si>
  <si>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</si>
  <si>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</si>
  <si>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</si>
  <si>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</si>
  <si>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</si>
  <si>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</si>
  <si>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</si>
  <si>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</si>
  <si>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</si>
  <si>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</si>
  <si>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</si>
  <si>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</si>
  <si>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</si>
  <si>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</si>
  <si>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</si>
  <si>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</si>
  <si>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</si>
  <si>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</si>
  <si>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</si>
  <si>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</si>
  <si>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</si>
  <si>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</si>
  <si>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</si>
  <si>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</si>
  <si>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</si>
  <si>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</si>
  <si>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</si>
  <si>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</si>
  <si>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</si>
  <si>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</si>
  <si>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</si>
  <si>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</si>
  <si>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</si>
  <si>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</si>
  <si>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</si>
  <si>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</si>
  <si>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</si>
  <si>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</si>
  <si>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</si>
  <si>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</si>
  <si>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</si>
  <si>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</si>
  <si>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</si>
  <si>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</si>
  <si>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</si>
  <si>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</si>
  <si>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</si>
  <si>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</si>
  <si>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</si>
  <si>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</si>
  <si>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</si>
  <si>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</si>
  <si>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</si>
  <si>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</si>
  <si>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</si>
  <si>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</si>
  <si>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</si>
  <si>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</si>
  <si>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</si>
  <si>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</si>
  <si>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</si>
  <si>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</si>
  <si>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</si>
  <si>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</si>
  <si>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</si>
  <si>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</si>
  <si>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</si>
  <si>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</si>
  <si>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</si>
  <si>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</si>
  <si>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</si>
  <si>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</si>
  <si>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</si>
  <si>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</si>
  <si>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</si>
  <si>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</si>
  <si>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</si>
  <si>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</si>
  <si>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</si>
  <si>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</si>
  <si>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</si>
  <si>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</si>
  <si>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</si>
  <si>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</si>
  <si>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</si>
  <si>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</si>
  <si>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</si>
  <si>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</si>
  <si>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</si>
  <si>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</si>
  <si>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</si>
  <si>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</si>
  <si>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</si>
  <si>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</si>
  <si>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</si>
  <si>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</si>
  <si>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</si>
  <si>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</si>
  <si>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</si>
  <si>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</si>
  <si>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</si>
  <si>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</si>
  <si>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</si>
  <si>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</si>
  <si>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</si>
  <si>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</si>
  <si>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</si>
  <si>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</si>
  <si>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</si>
  <si>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</si>
  <si>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</si>
  <si>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</si>
  <si>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</si>
  <si>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</si>
  <si>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</si>
  <si>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</si>
  <si>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</si>
  <si>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</si>
  <si>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</si>
  <si>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</si>
  <si>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</si>
  <si>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</si>
  <si>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</si>
  <si>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</si>
  <si>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</si>
  <si>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</si>
  <si>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</si>
  <si>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</si>
  <si>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</si>
  <si>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</si>
  <si>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</si>
  <si>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</si>
  <si>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</si>
  <si>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</si>
  <si>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</si>
  <si>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</si>
  <si>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</si>
  <si>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</si>
  <si>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</si>
  <si>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</si>
  <si>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</si>
  <si>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</si>
  <si>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</si>
  <si>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</si>
  <si>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</si>
  <si>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</si>
  <si>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</si>
  <si>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</si>
  <si>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</si>
  <si>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</si>
  <si>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</si>
  <si>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</si>
  <si>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</si>
  <si>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</si>
  <si>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</si>
  <si>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</si>
  <si>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</si>
  <si>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</si>
  <si>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</si>
  <si>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</si>
  <si>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</si>
  <si>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</si>
  <si>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</si>
  <si>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</si>
  <si>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</si>
  <si>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</si>
  <si>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</si>
  <si>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</si>
  <si>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</si>
  <si>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</si>
  <si>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</si>
  <si>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</si>
  <si>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</si>
  <si>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</si>
  <si>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</si>
  <si>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</si>
  <si>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</si>
  <si>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</si>
  <si>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</si>
  <si>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</si>
  <si>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</si>
  <si>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</si>
  <si>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</si>
  <si>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</si>
  <si>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</si>
  <si>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</si>
  <si>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</si>
  <si>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</si>
  <si>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</si>
  <si>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</si>
  <si>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</si>
  <si>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</si>
  <si>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</si>
  <si>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</si>
  <si>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</si>
  <si>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</si>
  <si>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</si>
  <si>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</si>
  <si>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</si>
  <si>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</si>
  <si>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</si>
  <si>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</si>
  <si>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</si>
  <si>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</si>
  <si>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</si>
  <si>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</si>
  <si>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</si>
  <si>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</si>
  <si>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</si>
  <si>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</si>
  <si>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</si>
  <si>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</si>
  <si>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</si>
  <si>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</si>
  <si>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</si>
  <si>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</si>
  <si>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</si>
  <si>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</si>
  <si>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</si>
  <si>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</si>
  <si>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</si>
  <si>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</si>
  <si>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</si>
  <si>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</si>
  <si>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</si>
  <si>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</si>
  <si>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</si>
  <si>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</si>
  <si>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</si>
  <si>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</si>
  <si>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</si>
  <si>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</si>
  <si>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</si>
  <si>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</si>
  <si>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</si>
  <si>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</si>
  <si>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</si>
  <si>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</si>
  <si>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</si>
  <si>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</si>
  <si>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</si>
  <si>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</si>
  <si>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</si>
  <si>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</si>
  <si>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</si>
  <si>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</si>
  <si>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</si>
  <si>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</si>
  <si>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</si>
  <si>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</si>
  <si>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</si>
  <si>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</si>
  <si>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</si>
  <si>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</si>
  <si>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</si>
  <si>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</si>
  <si>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</si>
  <si>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</si>
  <si>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</si>
  <si>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</si>
  <si>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</si>
  <si>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</si>
  <si>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</si>
  <si>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</si>
  <si>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</si>
  <si>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</si>
  <si>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</si>
  <si>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</si>
  <si>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</si>
  <si>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</si>
  <si>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</si>
  <si>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</si>
  <si>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</si>
  <si>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</si>
  <si>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</si>
  <si>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</si>
  <si>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</si>
  <si>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</si>
  <si>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</si>
  <si>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</si>
  <si>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</si>
  <si>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</si>
  <si>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</si>
  <si>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</si>
  <si>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</si>
  <si>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</si>
  <si>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</si>
  <si>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</si>
  <si>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</si>
  <si>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</si>
  <si>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</si>
  <si>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</si>
  <si>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</si>
  <si>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</si>
  <si>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</si>
  <si>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</si>
  <si>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</si>
  <si>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</si>
  <si>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</si>
  <si>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</si>
  <si>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</si>
  <si>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</si>
  <si>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</si>
  <si>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</si>
  <si>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</si>
  <si>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</si>
  <si>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</si>
  <si>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</si>
  <si>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</si>
  <si>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</si>
  <si>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</si>
  <si>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</si>
  <si>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</si>
  <si>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</si>
  <si>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</si>
  <si>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</si>
  <si>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</si>
  <si>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</si>
  <si>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</si>
  <si>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</si>
  <si>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</si>
  <si>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</si>
  <si>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</si>
  <si>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</si>
  <si>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</si>
  <si>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</si>
  <si>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</si>
  <si>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</si>
  <si>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</si>
  <si>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</si>
  <si>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</si>
  <si>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</si>
  <si>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</si>
  <si>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</si>
  <si>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</si>
  <si>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</si>
  <si>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</si>
  <si>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</si>
  <si>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</si>
  <si>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</si>
  <si>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</si>
  <si>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</si>
  <si>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</si>
  <si>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</si>
  <si>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</si>
  <si>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</si>
  <si>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</si>
  <si>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</si>
  <si>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</si>
  <si>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</si>
  <si>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</si>
  <si>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</si>
  <si>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</si>
  <si>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</si>
  <si>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</si>
  <si>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</si>
  <si>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</si>
  <si>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</si>
  <si>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</si>
  <si>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</si>
  <si>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</si>
  <si>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</si>
  <si>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</si>
  <si>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</si>
  <si>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</si>
  <si>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</si>
  <si>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</si>
  <si>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</si>
  <si>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</si>
  <si>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</si>
  <si>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</si>
  <si>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</si>
  <si>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</si>
  <si>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</si>
  <si>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</si>
  <si>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</si>
  <si>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</si>
  <si>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</si>
  <si>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</si>
  <si>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</si>
  <si>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</si>
  <si>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</si>
  <si>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</si>
  <si>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</si>
  <si>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</si>
  <si>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</si>
  <si>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</si>
  <si>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</si>
  <si>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</si>
  <si>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</si>
  <si>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</si>
  <si>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</si>
  <si>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</si>
  <si>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</si>
  <si>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</si>
  <si>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</si>
  <si>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</si>
  <si>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</si>
  <si>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</si>
  <si>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</si>
  <si>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</si>
  <si>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</si>
  <si>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</si>
  <si>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</si>
  <si>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</si>
  <si>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</si>
  <si>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</si>
  <si>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</si>
  <si>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</si>
  <si>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</si>
  <si>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</si>
  <si>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</si>
  <si>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</si>
  <si>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</si>
  <si>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</si>
  <si>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</si>
  <si>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</si>
  <si>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</si>
  <si>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</si>
  <si>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</si>
  <si>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</si>
  <si>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</si>
  <si>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</si>
  <si>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</si>
  <si>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</si>
  <si>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</si>
  <si>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</si>
  <si>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</si>
  <si>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</si>
  <si>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</si>
  <si>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</si>
  <si>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</si>
  <si>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</si>
  <si>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</si>
  <si>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</si>
  <si>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</si>
  <si>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</si>
  <si>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</si>
  <si>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</si>
  <si>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</si>
  <si>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</si>
  <si>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</si>
  <si>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</si>
  <si>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</si>
  <si>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</si>
  <si>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</si>
  <si>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</si>
  <si>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</si>
  <si>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</si>
  <si>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</si>
  <si>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</si>
  <si>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</si>
  <si>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</si>
  <si>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</si>
  <si>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</si>
  <si>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</si>
  <si>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</si>
  <si>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</si>
  <si>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</si>
  <si>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</si>
  <si>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</si>
  <si>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</si>
  <si>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</si>
  <si>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</si>
  <si>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</si>
  <si>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</si>
  <si>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</si>
  <si>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</si>
  <si>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</si>
  <si>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</si>
  <si>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</si>
  <si>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</si>
  <si>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</si>
  <si>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</si>
  <si>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</si>
  <si>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</si>
  <si>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</si>
  <si>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</si>
  <si>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</si>
  <si>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</si>
  <si>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</si>
  <si>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</si>
  <si>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</si>
  <si>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</si>
  <si>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</si>
  <si>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</si>
  <si>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</si>
  <si>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</si>
  <si>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</si>
  <si>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</si>
  <si>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</si>
  <si>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</si>
  <si>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</si>
  <si>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</si>
  <si>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</si>
  <si>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</si>
  <si>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</si>
  <si>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</si>
  <si>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</si>
  <si>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</si>
  <si>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</si>
  <si>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</si>
  <si>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</si>
  <si>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</si>
  <si>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</si>
  <si>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</si>
  <si>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</si>
  <si>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</si>
  <si>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</si>
  <si>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</si>
  <si>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</si>
  <si>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</si>
  <si>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</si>
  <si>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</si>
  <si>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</si>
  <si>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</si>
  <si>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</si>
  <si>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</si>
  <si>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</si>
  <si>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</si>
  <si>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</si>
  <si>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</si>
  <si>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</si>
  <si>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</si>
  <si>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</si>
  <si>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</si>
  <si>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</si>
  <si>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</si>
  <si>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</si>
  <si>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</si>
  <si>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</si>
  <si>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</si>
  <si>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</si>
  <si>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</si>
  <si>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</si>
  <si>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</si>
  <si>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</si>
  <si>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</si>
  <si>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</si>
  <si>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</si>
  <si>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</si>
  <si>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</si>
  <si>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</si>
  <si>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</si>
  <si>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</si>
  <si>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</si>
  <si>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</si>
  <si>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</si>
  <si>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</si>
  <si>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</si>
  <si>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</si>
  <si>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</si>
  <si>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</si>
  <si>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</si>
  <si>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</si>
  <si>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</si>
  <si>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</si>
  <si>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</si>
  <si>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</si>
  <si>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</si>
  <si>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</si>
  <si>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</si>
  <si>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</si>
  <si>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</si>
  <si>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</si>
  <si>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</si>
  <si>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</si>
  <si>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</si>
  <si>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</si>
  <si>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</si>
  <si>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</si>
  <si>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</si>
  <si>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</si>
  <si>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</si>
  <si>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</si>
  <si>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</si>
  <si>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</si>
  <si>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</si>
  <si>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</si>
  <si>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</si>
  <si>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</si>
  <si>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</si>
  <si>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</si>
  <si>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</si>
  <si>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</si>
  <si>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</si>
  <si>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</si>
  <si>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</si>
  <si>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</si>
  <si>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</si>
  <si>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</si>
  <si>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</si>
  <si>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</si>
  <si>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</si>
  <si>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</si>
  <si>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</si>
  <si>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</si>
  <si>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</si>
  <si>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</si>
  <si>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</si>
  <si>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</si>
  <si>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</si>
  <si>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</si>
  <si>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</si>
  <si>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</si>
  <si>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</si>
  <si>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</si>
  <si>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</si>
  <si>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</si>
  <si>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</si>
  <si>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</si>
  <si>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</si>
  <si>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</si>
  <si>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</si>
  <si>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</si>
  <si>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</si>
  <si>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</si>
  <si>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</si>
  <si>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</si>
  <si>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</si>
  <si>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</si>
  <si>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</si>
  <si>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</si>
  <si>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</si>
  <si>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</si>
  <si>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</si>
  <si>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</si>
  <si>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</si>
  <si>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</si>
  <si>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</si>
  <si>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</si>
  <si>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</si>
  <si>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</si>
  <si>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</si>
  <si>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</si>
  <si>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</si>
  <si>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</si>
  <si>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</si>
  <si>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</si>
  <si>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</si>
  <si>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</si>
  <si>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</si>
  <si>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</si>
  <si>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</si>
  <si>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</si>
  <si>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</si>
  <si>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</si>
  <si>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</si>
  <si>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</si>
  <si>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</si>
  <si>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</si>
  <si>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</si>
  <si>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</si>
  <si>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</si>
  <si>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</si>
  <si>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</si>
  <si>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</si>
  <si>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</si>
  <si>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</si>
  <si>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</si>
  <si>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</si>
  <si>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</si>
  <si>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</si>
  <si>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</si>
  <si>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</si>
  <si>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</si>
  <si>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</si>
  <si>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</si>
  <si>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</si>
  <si>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</si>
  <si>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</si>
  <si>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</si>
  <si>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</si>
  <si>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</si>
  <si>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</si>
  <si>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</si>
  <si>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</si>
  <si>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</si>
  <si>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</si>
  <si>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</si>
  <si>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</si>
  <si>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</si>
  <si>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</si>
  <si>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</si>
  <si>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</si>
  <si>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</si>
  <si>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</si>
  <si>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</si>
  <si>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</si>
  <si>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</si>
  <si>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</si>
  <si>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</si>
  <si>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</si>
  <si>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</si>
  <si>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</si>
  <si>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</si>
  <si>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</si>
  <si>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</si>
  <si>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</si>
  <si>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</si>
  <si>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</si>
  <si>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</si>
  <si>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</si>
  <si>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</si>
  <si>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</si>
  <si>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</si>
  <si>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</si>
  <si>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</si>
  <si>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</si>
  <si>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</si>
  <si>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</si>
  <si>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</si>
  <si>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</si>
  <si>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</si>
  <si>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</si>
  <si>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</si>
  <si>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</si>
  <si>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</si>
  <si>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</si>
  <si>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</si>
  <si>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</si>
  <si>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</si>
  <si>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</si>
  <si>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</si>
  <si>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</si>
  <si>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</si>
  <si>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</si>
  <si>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</si>
  <si>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</si>
  <si>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</si>
  <si>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</si>
  <si>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</si>
  <si>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</si>
  <si>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</si>
  <si>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</si>
  <si>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</si>
  <si>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</si>
  <si>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</si>
  <si>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</si>
  <si>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</si>
  <si>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</si>
  <si>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</si>
  <si>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</si>
  <si>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</si>
  <si>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</si>
  <si>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</si>
  <si>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</si>
  <si>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</si>
  <si>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</si>
  <si>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</si>
  <si>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</si>
  <si>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</si>
  <si>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</si>
  <si>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</si>
  <si>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</si>
  <si>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</si>
  <si>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</si>
  <si>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</si>
  <si>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</si>
  <si>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</si>
  <si>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</si>
  <si>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</si>
  <si>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</si>
  <si>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</si>
  <si>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</si>
  <si>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</si>
  <si>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</si>
  <si>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</si>
  <si>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</si>
  <si>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</si>
  <si>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</si>
  <si>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</si>
  <si>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</si>
  <si>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</si>
  <si>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</si>
  <si>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</si>
  <si>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</si>
  <si>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</si>
  <si>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</si>
  <si>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</si>
  <si>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</si>
  <si>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</si>
  <si>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</si>
  <si>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</si>
  <si>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</si>
  <si>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</si>
  <si>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</si>
  <si>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</si>
  <si>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</si>
  <si>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</si>
  <si>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</si>
  <si>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</si>
  <si>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</si>
  <si>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</si>
  <si>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</si>
  <si>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</si>
  <si>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</si>
  <si>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</si>
  <si>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</si>
  <si>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</si>
  <si>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</si>
  <si>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</si>
  <si>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</si>
  <si>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</si>
  <si>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</si>
  <si>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</si>
  <si>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</si>
  <si>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</si>
  <si>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</si>
  <si>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</si>
  <si>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</si>
  <si>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</si>
  <si>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</si>
  <si>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</si>
  <si>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</si>
  <si>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</si>
  <si>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</si>
  <si>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</si>
  <si>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</si>
  <si>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</si>
  <si>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</si>
  <si>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</si>
  <si>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</si>
  <si>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</si>
  <si>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</si>
  <si>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</si>
  <si>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</si>
  <si>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</si>
  <si>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</si>
  <si>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</si>
  <si>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</si>
  <si>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</si>
  <si>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</si>
  <si>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</si>
  <si>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</si>
  <si>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</si>
  <si>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</si>
  <si>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</si>
  <si>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</si>
  <si>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</si>
  <si>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</si>
  <si>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</si>
  <si>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</si>
  <si>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</si>
  <si>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</si>
  <si>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</si>
  <si>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</si>
  <si>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</si>
  <si>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</si>
  <si>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</si>
  <si>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</si>
  <si>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</si>
  <si>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</si>
  <si>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</si>
  <si>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</si>
  <si>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</si>
  <si>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</si>
  <si>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</si>
  <si>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</si>
  <si>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</si>
  <si>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</si>
  <si>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</si>
  <si>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</si>
  <si>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</si>
  <si>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</si>
  <si>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</si>
  <si>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</si>
  <si>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</si>
  <si>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</si>
  <si>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</si>
  <si>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</si>
  <si>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</si>
  <si>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</si>
  <si>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</si>
  <si>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</si>
  <si>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</si>
  <si>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</si>
  <si>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</si>
  <si>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</si>
  <si>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</si>
  <si>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</si>
  <si>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</si>
  <si>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</si>
  <si>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</si>
  <si>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</si>
  <si>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</si>
  <si>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</si>
  <si>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</si>
  <si>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</si>
  <si>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</si>
  <si>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</si>
  <si>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</si>
  <si>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</si>
  <si>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</si>
  <si>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</si>
  <si>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</si>
  <si>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</si>
  <si>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</si>
  <si>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</si>
  <si>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</si>
  <si>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</si>
  <si>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</si>
  <si>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</si>
  <si>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</si>
  <si>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</si>
  <si>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</si>
  <si>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</si>
  <si>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</si>
  <si>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</si>
  <si>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</si>
  <si>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</si>
  <si>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</si>
  <si>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</si>
  <si>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</si>
  <si>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</si>
  <si>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</si>
  <si>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</si>
  <si>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</si>
  <si>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</si>
  <si>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</si>
  <si>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</si>
  <si>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</si>
  <si>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</si>
  <si>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</si>
  <si>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</si>
  <si>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</si>
  <si>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</si>
  <si>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</si>
  <si>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</si>
  <si>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</si>
  <si>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</si>
  <si>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</si>
  <si>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</si>
  <si>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</si>
  <si>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</si>
  <si>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</si>
  <si>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</si>
  <si>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</si>
  <si>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</si>
  <si>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</si>
  <si>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</si>
  <si>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</si>
  <si>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</si>
  <si>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</si>
  <si>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</si>
  <si>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</si>
  <si>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</si>
  <si>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</si>
  <si>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</si>
  <si>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</si>
  <si>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</si>
  <si>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</si>
  <si>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</si>
  <si>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</si>
  <si>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</si>
  <si>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</si>
  <si>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</si>
  <si>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</si>
  <si>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</si>
  <si>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</si>
  <si>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</si>
  <si>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</si>
  <si>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</si>
  <si>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</si>
  <si>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</si>
  <si>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</si>
  <si>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</si>
  <si>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</si>
  <si>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</si>
  <si>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</si>
  <si>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</si>
  <si>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</si>
  <si>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</si>
  <si>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</si>
  <si>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</si>
  <si>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</si>
  <si>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</si>
  <si>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</si>
  <si>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</si>
  <si>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</si>
  <si>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</si>
  <si>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</si>
  <si>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</si>
  <si>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</si>
  <si>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</si>
  <si>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</si>
  <si>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</si>
  <si>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</si>
  <si>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</si>
  <si>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</si>
  <si>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</si>
  <si>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</si>
  <si>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</si>
  <si>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</si>
  <si>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</si>
  <si>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</si>
  <si>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</si>
  <si>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</si>
  <si>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</si>
  <si>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</si>
  <si>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</si>
  <si>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</si>
  <si>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</si>
  <si>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</si>
  <si>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</si>
  <si>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</si>
  <si>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</si>
  <si>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</si>
  <si>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</si>
  <si>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</si>
  <si>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</si>
  <si>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</si>
  <si>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</si>
  <si>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</si>
  <si>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</si>
  <si>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</si>
  <si>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</si>
  <si>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</si>
  <si>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</si>
  <si>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</si>
  <si>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</si>
  <si>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</si>
  <si>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</si>
  <si>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</si>
  <si>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</si>
  <si>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</si>
  <si>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</si>
  <si>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</si>
  <si>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</si>
  <si>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</si>
  <si>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</si>
  <si>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</si>
  <si>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</si>
  <si>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</si>
  <si>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</si>
  <si>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</si>
  <si>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</si>
  <si>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</si>
  <si>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</si>
  <si>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</si>
  <si>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</si>
  <si>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</si>
  <si>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</si>
  <si>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</si>
  <si>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</si>
  <si>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</si>
  <si>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</si>
  <si>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</si>
  <si>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</si>
  <si>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</si>
  <si>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</si>
  <si>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</si>
  <si>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</si>
  <si>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</si>
  <si>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</si>
  <si>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</si>
  <si>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</si>
  <si>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</si>
  <si>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</si>
  <si>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</si>
  <si>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</si>
  <si>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</si>
  <si>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</si>
  <si>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</si>
  <si>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</si>
  <si>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</si>
  <si>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</si>
  <si>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</si>
  <si>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</si>
  <si>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</si>
  <si>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</si>
  <si>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</si>
  <si>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</si>
  <si>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</si>
  <si>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</si>
  <si>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</si>
  <si>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</si>
  <si>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</si>
  <si>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</si>
  <si>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</si>
  <si>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</si>
  <si>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</si>
  <si>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</si>
  <si>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</si>
  <si>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</si>
  <si>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</si>
  <si>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</si>
  <si>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</si>
  <si>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</si>
  <si>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</si>
  <si>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</si>
  <si>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</si>
  <si>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</si>
  <si>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</si>
  <si>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</si>
  <si>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</si>
  <si>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</si>
  <si>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</si>
  <si>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</si>
  <si>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</si>
  <si>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</si>
  <si>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</si>
  <si>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</si>
  <si>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</si>
  <si>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</si>
  <si>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</si>
  <si>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</si>
  <si>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</si>
  <si>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</si>
  <si>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</si>
  <si>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</si>
  <si>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</si>
  <si>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</si>
  <si>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</si>
  <si>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</si>
  <si>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</si>
  <si>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</si>
  <si>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</si>
  <si>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</si>
  <si>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</si>
  <si>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</si>
  <si>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</si>
  <si>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</si>
  <si>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</si>
  <si>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</si>
  <si>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</si>
  <si>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</si>
  <si>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</si>
  <si>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</si>
  <si>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</si>
  <si>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</si>
  <si>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</si>
  <si>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</si>
  <si>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</si>
  <si>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</si>
  <si>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</si>
  <si>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</si>
  <si>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</si>
  <si>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</si>
  <si>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</si>
  <si>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</si>
  <si>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</si>
  <si>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</si>
  <si>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</si>
  <si>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</si>
  <si>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</si>
  <si>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</si>
  <si>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</si>
  <si>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</si>
  <si>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</si>
  <si>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</si>
  <si>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</si>
  <si>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</si>
  <si>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</si>
  <si>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</si>
  <si>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</si>
  <si>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</si>
  <si>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</si>
  <si>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</si>
  <si>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</si>
  <si>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</si>
  <si>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</si>
  <si>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</si>
  <si>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</si>
  <si>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</si>
  <si>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</si>
  <si>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</si>
  <si>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</si>
  <si>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</si>
  <si>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</si>
  <si>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</si>
  <si>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</si>
  <si>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</si>
  <si>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</si>
  <si>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</si>
  <si>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</si>
  <si>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</si>
  <si>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</si>
  <si>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</si>
  <si>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</si>
  <si>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</si>
  <si>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</si>
  <si>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</si>
  <si>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</si>
  <si>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</si>
  <si>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</si>
  <si>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</si>
  <si>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</si>
  <si>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</si>
  <si>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</si>
  <si>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</si>
  <si>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</si>
  <si>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</si>
  <si>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</si>
  <si>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</si>
  <si>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</si>
  <si>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</si>
  <si>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</si>
  <si>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</si>
  <si>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</si>
  <si>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</si>
  <si>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</si>
  <si>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</si>
  <si>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</si>
  <si>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</si>
  <si>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</si>
  <si>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</si>
  <si>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</si>
  <si>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</si>
  <si>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</si>
  <si>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</si>
  <si>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</si>
  <si>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</si>
  <si>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</si>
  <si>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</si>
  <si>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</si>
  <si>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</si>
  <si>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</si>
  <si>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</si>
  <si>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</si>
  <si>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</si>
  <si>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</si>
  <si>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</si>
  <si>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</si>
  <si>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</si>
  <si>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</si>
  <si>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</si>
  <si>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</si>
  <si>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</si>
  <si>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</si>
  <si>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</si>
  <si>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</si>
  <si>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</si>
  <si>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</si>
  <si>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</si>
  <si>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</si>
  <si>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</si>
  <si>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</si>
  <si>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</si>
  <si>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</si>
  <si>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</si>
  <si>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</si>
  <si>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</si>
  <si>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</si>
  <si>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</si>
  <si>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</si>
  <si>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</si>
  <si>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</si>
  <si>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</si>
  <si>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</si>
  <si>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</si>
  <si>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</si>
  <si>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</si>
  <si>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</si>
  <si>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</si>
  <si>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</si>
  <si>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</si>
  <si>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</si>
  <si>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</si>
  <si>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</si>
  <si>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</si>
  <si>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</si>
  <si>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</si>
  <si>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</si>
  <si>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</si>
  <si>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</si>
  <si>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</si>
  <si>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</si>
  <si>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</si>
  <si>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</si>
  <si>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</si>
  <si>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</si>
  <si>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</si>
  <si>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</si>
  <si>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</si>
  <si>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</si>
  <si>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</si>
  <si>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</si>
  <si>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</si>
  <si>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</si>
  <si>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</si>
  <si>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</si>
  <si>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</si>
  <si>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</si>
  <si>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</si>
  <si>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</si>
  <si>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</si>
  <si>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</si>
  <si>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</si>
  <si>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</si>
  <si>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</si>
  <si>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</si>
  <si>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</si>
  <si>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</si>
  <si>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</si>
  <si>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</si>
  <si>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</si>
  <si>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</si>
  <si>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</si>
  <si>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</si>
  <si>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</si>
  <si>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</si>
  <si>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</si>
  <si>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</si>
  <si>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</si>
  <si>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</si>
  <si>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</si>
  <si>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</si>
  <si>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</si>
  <si>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</si>
  <si>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</si>
  <si>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</si>
  <si>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</si>
  <si>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</si>
  <si>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</si>
  <si>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</si>
  <si>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</si>
  <si>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</si>
  <si>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</si>
  <si>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</si>
  <si>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</si>
  <si>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</si>
  <si>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</si>
  <si>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</si>
  <si>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</si>
  <si>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</si>
  <si>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</si>
  <si>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</si>
  <si>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</si>
  <si>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</si>
  <si>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</si>
  <si>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</si>
  <si>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</si>
  <si>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</si>
  <si>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</si>
  <si>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</si>
  <si>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</si>
  <si>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</si>
  <si>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</si>
  <si>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</si>
  <si>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</si>
  <si>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</si>
  <si>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</si>
  <si>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</si>
  <si>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</si>
  <si>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</si>
  <si>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</si>
  <si>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</si>
  <si>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</si>
  <si>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</si>
  <si>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</si>
  <si>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</si>
  <si>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</si>
  <si>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</si>
  <si>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</si>
  <si>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</si>
  <si>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</si>
  <si>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</si>
  <si>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</si>
  <si>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</si>
  <si>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</si>
  <si>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</si>
  <si>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</si>
  <si>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</si>
  <si>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</si>
  <si>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</si>
  <si>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</si>
  <si>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</si>
  <si>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</si>
  <si>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</si>
  <si>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</si>
  <si>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</si>
  <si>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</si>
  <si>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</si>
  <si>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</si>
  <si>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</si>
  <si>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</si>
  <si>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</si>
  <si>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</si>
  <si>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</si>
  <si>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</si>
  <si>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</si>
  <si>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</si>
  <si>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</si>
  <si>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</si>
  <si>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</si>
  <si>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</si>
  <si>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</si>
  <si>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</si>
  <si>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</si>
  <si>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</si>
  <si>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</si>
  <si>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</si>
  <si>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</si>
  <si>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</si>
  <si>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</si>
  <si>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</si>
  <si>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</si>
  <si>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</si>
  <si>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</si>
  <si>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</si>
  <si>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</si>
  <si>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</si>
  <si>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</si>
  <si>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</si>
  <si>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</si>
  <si>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</si>
  <si>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</si>
  <si>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</si>
  <si>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</si>
  <si>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</si>
  <si>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</si>
  <si>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</si>
  <si>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</si>
  <si>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</si>
  <si>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</si>
  <si>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</si>
  <si>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</si>
  <si>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</si>
  <si>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</si>
  <si>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</si>
  <si>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</si>
  <si>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</si>
  <si>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</si>
  <si>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</si>
  <si>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</si>
  <si>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</si>
  <si>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</si>
  <si>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</si>
  <si>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</si>
  <si>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</si>
  <si>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</si>
  <si>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</si>
  <si>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</si>
  <si>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</si>
  <si>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</si>
  <si>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</si>
  <si>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</si>
  <si>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</si>
  <si>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</si>
  <si>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</si>
  <si>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</si>
  <si>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</si>
  <si>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</si>
  <si>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</si>
  <si>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</si>
  <si>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</si>
  <si>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</si>
  <si>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</si>
  <si>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</si>
  <si>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</si>
  <si>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</si>
  <si>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</si>
  <si>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</si>
  <si>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</si>
  <si>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</si>
  <si>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</si>
  <si>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</si>
  <si>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</si>
  <si>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</si>
  <si>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</si>
  <si>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</si>
  <si>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</si>
  <si>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</si>
  <si>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</si>
  <si>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</si>
  <si>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</si>
  <si>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</si>
  <si>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</si>
  <si>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</si>
  <si>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</si>
  <si>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</si>
  <si>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</si>
  <si>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</si>
  <si>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</si>
  <si>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</si>
  <si>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</si>
  <si>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</si>
  <si>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</si>
  <si>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</si>
  <si>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</si>
  <si>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</si>
  <si>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</si>
  <si>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</si>
  <si>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</si>
  <si>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</si>
  <si>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</si>
  <si>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</si>
  <si>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</si>
  <si>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</si>
  <si>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</si>
  <si>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</si>
  <si>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</si>
  <si>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</si>
  <si>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</si>
  <si>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</si>
  <si>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</si>
  <si>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</si>
  <si>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</si>
  <si>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</si>
  <si>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</si>
  <si>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</si>
  <si>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</si>
  <si>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</si>
  <si>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</si>
  <si>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</si>
  <si>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</si>
  <si>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</si>
  <si>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</si>
  <si>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</si>
  <si>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</si>
  <si>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</si>
  <si>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</si>
  <si>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</si>
  <si>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</si>
  <si>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</si>
  <si>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</si>
  <si>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</si>
  <si>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</si>
  <si>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</si>
  <si>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</si>
  <si>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</si>
  <si>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</si>
  <si>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</si>
  <si>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</si>
  <si>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</si>
  <si>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</si>
  <si>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</si>
  <si>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</si>
  <si>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</si>
  <si>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</si>
  <si>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</si>
  <si>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</si>
  <si>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</si>
  <si>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</si>
  <si>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</si>
  <si>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</si>
  <si>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</si>
  <si>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</si>
  <si>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</si>
  <si>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</si>
  <si>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</si>
  <si>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</si>
  <si>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</si>
  <si>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</si>
  <si>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</si>
  <si>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</si>
  <si>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</si>
  <si>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</si>
  <si>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</si>
  <si>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</si>
  <si>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</si>
  <si>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</si>
  <si>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</si>
  <si>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</si>
  <si>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</si>
  <si>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</si>
  <si>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</si>
  <si>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</si>
  <si>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</si>
  <si>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</si>
  <si>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</si>
  <si>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</si>
  <si>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</si>
  <si>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</si>
  <si>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</si>
  <si>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</si>
  <si>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</si>
  <si>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</si>
  <si>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</si>
  <si>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</si>
  <si>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</si>
  <si>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</si>
  <si>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</si>
  <si>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</si>
  <si>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</si>
  <si>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</si>
  <si>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</si>
  <si>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</si>
  <si>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</si>
  <si>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</si>
  <si>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</si>
  <si>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</si>
  <si>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</si>
  <si>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</si>
  <si>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</si>
  <si>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</si>
  <si>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</si>
  <si>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</si>
  <si>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</si>
  <si>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</si>
  <si>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</si>
  <si>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</si>
  <si>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</si>
  <si>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</si>
  <si>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</si>
  <si>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</si>
  <si>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</si>
  <si>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</si>
  <si>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</si>
  <si>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</si>
  <si>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</si>
  <si>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</si>
  <si>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</si>
  <si>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</si>
  <si>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</si>
  <si>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</si>
  <si>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</si>
  <si>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</si>
  <si>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</si>
  <si>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</si>
  <si>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</si>
  <si>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</si>
  <si>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</si>
  <si>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</si>
  <si>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</si>
  <si>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</si>
  <si>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</si>
  <si>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</si>
  <si>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</si>
  <si>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</si>
  <si>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</si>
  <si>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</si>
  <si>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</si>
  <si>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</si>
  <si>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</si>
  <si>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</si>
  <si>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</si>
  <si>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</si>
  <si>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</si>
  <si>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</si>
  <si>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</si>
  <si>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</si>
  <si>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</si>
  <si>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</si>
  <si>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</si>
  <si>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</si>
  <si>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</si>
  <si>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</si>
  <si>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</si>
  <si>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</si>
  <si>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</si>
  <si>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</si>
  <si>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</si>
  <si>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</si>
  <si>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</si>
  <si>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</si>
  <si>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</si>
  <si>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</si>
  <si>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</si>
  <si>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</si>
  <si>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</si>
  <si>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</si>
  <si>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</si>
  <si>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</si>
  <si>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</si>
  <si>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</si>
  <si>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</si>
  <si>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</si>
  <si>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</si>
  <si>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</si>
  <si>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</si>
  <si>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</si>
  <si>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</si>
  <si>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</si>
  <si>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</si>
  <si>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</si>
  <si>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</si>
  <si>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</si>
  <si>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</si>
  <si>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</si>
  <si>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</si>
  <si>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</si>
  <si>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</si>
  <si>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</si>
  <si>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</si>
  <si>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</si>
  <si>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</si>
  <si>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</si>
  <si>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</si>
  <si>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</si>
  <si>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</si>
  <si>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</si>
  <si>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</si>
  <si>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</si>
  <si>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</si>
  <si>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</si>
  <si>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</si>
  <si>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</si>
  <si>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</si>
  <si>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</si>
  <si>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</si>
  <si>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</si>
  <si>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</si>
  <si>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</si>
  <si>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</si>
  <si>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</si>
  <si>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</si>
  <si>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</si>
  <si>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</si>
  <si>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</si>
  <si>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</si>
  <si>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</si>
  <si>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</si>
  <si>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</si>
  <si>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</si>
  <si>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</si>
  <si>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</si>
  <si>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</si>
  <si>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</si>
  <si>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</si>
  <si>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</si>
  <si>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</si>
  <si>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</si>
  <si>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</si>
  <si>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</si>
  <si>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</si>
  <si>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</si>
  <si>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</si>
  <si>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</si>
  <si>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</si>
  <si>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</si>
  <si>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</si>
  <si>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</si>
  <si>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</si>
  <si>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</si>
  <si>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</si>
  <si>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</si>
  <si>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</si>
  <si>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</si>
  <si>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</si>
  <si>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</si>
  <si>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</si>
  <si>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</si>
  <si>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</si>
  <si>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</si>
  <si>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</si>
  <si>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</si>
  <si>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</si>
  <si>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</si>
  <si>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</si>
  <si>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</si>
  <si>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</si>
  <si>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</si>
  <si>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</si>
  <si>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</si>
  <si>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</si>
  <si>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</si>
  <si>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</si>
  <si>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</si>
  <si>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</si>
  <si>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</si>
  <si>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</si>
  <si>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</si>
  <si>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</si>
  <si>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</si>
  <si>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</si>
  <si>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</si>
  <si>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</si>
  <si>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</si>
  <si>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</si>
  <si>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</si>
  <si>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</si>
  <si>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</si>
  <si>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</si>
  <si>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</si>
  <si>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</si>
  <si>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</si>
  <si>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</si>
  <si>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</si>
  <si>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</si>
  <si>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</si>
  <si>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</si>
  <si>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</si>
  <si>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</si>
  <si>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</si>
  <si>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</si>
  <si>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</si>
  <si>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</si>
  <si>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</si>
  <si>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</si>
  <si>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</si>
  <si>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</si>
  <si>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</si>
  <si>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</si>
  <si>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</si>
  <si>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</si>
  <si>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</si>
  <si>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</si>
  <si>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</si>
  <si>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</si>
  <si>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</si>
  <si>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</si>
  <si>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</si>
  <si>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</si>
  <si>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</si>
  <si>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</si>
  <si>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</si>
  <si>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</si>
  <si>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</si>
  <si>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</si>
  <si>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</si>
  <si>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</si>
  <si>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</si>
  <si>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</si>
  <si>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</si>
  <si>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</si>
  <si>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</si>
  <si>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</si>
  <si>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</si>
  <si>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</si>
  <si>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</si>
  <si>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</si>
  <si>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</si>
  <si>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</si>
  <si>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</si>
  <si>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</si>
  <si>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</si>
  <si>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</si>
  <si>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</si>
  <si>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</si>
  <si>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</si>
  <si>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</si>
  <si>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</si>
  <si>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</si>
  <si>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</si>
  <si>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</si>
  <si>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</si>
  <si>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</si>
  <si>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</si>
  <si>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</si>
  <si>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</si>
  <si>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</si>
  <si>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</si>
  <si>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</si>
  <si>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</si>
  <si>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</si>
  <si>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</si>
  <si>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</si>
  <si>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</si>
  <si>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</si>
  <si>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</si>
  <si>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</si>
  <si>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</si>
  <si>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</si>
  <si>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</si>
  <si>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</si>
  <si>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</si>
  <si>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</si>
  <si>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</si>
  <si>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</si>
  <si>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</si>
  <si>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</si>
  <si>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</si>
  <si>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</si>
  <si>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</si>
  <si>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</si>
  <si>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</si>
  <si>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</si>
  <si>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</si>
  <si>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</si>
  <si>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</si>
  <si>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</si>
  <si>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</si>
  <si>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</si>
  <si>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</si>
  <si>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</si>
  <si>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</si>
  <si>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</si>
  <si>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</si>
  <si>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</si>
  <si>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</si>
  <si>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</si>
  <si>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</si>
  <si>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</si>
  <si>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</si>
  <si>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</si>
  <si>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</si>
  <si>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</si>
  <si>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</si>
  <si>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</si>
  <si>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</si>
  <si>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</si>
  <si>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</si>
  <si>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</si>
  <si>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</si>
  <si>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</si>
  <si>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</si>
  <si>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</si>
  <si>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</si>
  <si>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</si>
  <si>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</si>
  <si>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</si>
  <si>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</si>
  <si>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</si>
  <si>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</si>
  <si>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</si>
  <si>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</si>
  <si>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</si>
  <si>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</si>
  <si>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</si>
  <si>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</si>
  <si>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</si>
  <si>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</si>
  <si>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</si>
  <si>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</si>
  <si>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</si>
  <si>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</si>
  <si>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</si>
  <si>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</si>
  <si>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</si>
  <si>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</si>
  <si>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</si>
  <si>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</si>
  <si>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</si>
  <si>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</si>
  <si>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</si>
  <si>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</si>
  <si>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</si>
  <si>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</si>
  <si>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</si>
  <si>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</si>
  <si>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</si>
  <si>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</si>
  <si>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</si>
  <si>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</si>
  <si>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</si>
  <si>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</si>
  <si>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</si>
  <si>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</si>
  <si>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</si>
  <si>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</si>
  <si>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</si>
  <si>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</si>
  <si>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</si>
  <si>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</si>
  <si>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</si>
  <si>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</si>
  <si>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</si>
  <si>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</si>
  <si>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</si>
  <si>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</si>
  <si>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</si>
  <si>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</si>
  <si>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</si>
  <si>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</si>
  <si>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</si>
  <si>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</si>
  <si>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</si>
  <si>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</si>
  <si>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</si>
  <si>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</si>
  <si>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</si>
  <si>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</si>
  <si>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</si>
  <si>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</si>
  <si>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</si>
  <si>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</si>
  <si>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</si>
  <si>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</si>
  <si>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</si>
  <si>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</si>
  <si>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</si>
  <si>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</si>
  <si>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</si>
  <si>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</si>
  <si>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</si>
  <si>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</si>
  <si>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</si>
  <si>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</si>
  <si>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</si>
  <si>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</si>
  <si>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</si>
  <si>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</si>
  <si>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</si>
  <si>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</si>
  <si>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</si>
  <si>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</si>
  <si>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</si>
  <si>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</si>
  <si>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</si>
  <si>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</si>
  <si>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</si>
  <si>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</si>
  <si>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</si>
  <si>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</si>
  <si>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</si>
  <si>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</si>
  <si>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</si>
  <si>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</si>
  <si>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</si>
  <si>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</si>
  <si>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</si>
  <si>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</si>
  <si>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</si>
  <si>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</si>
  <si>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</si>
  <si>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</si>
  <si>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</si>
  <si>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</si>
  <si>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</si>
  <si>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</si>
  <si>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</si>
  <si>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</si>
  <si>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</si>
  <si>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</si>
  <si>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</si>
  <si>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</si>
  <si>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</si>
  <si>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</si>
  <si>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</si>
  <si>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</si>
  <si>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</si>
  <si>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</si>
  <si>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</si>
  <si>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</si>
  <si>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</si>
  <si>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</si>
  <si>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</si>
  <si>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</si>
  <si>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</si>
  <si>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</si>
  <si>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</si>
  <si>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</si>
  <si>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</si>
  <si>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</si>
  <si>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</si>
  <si>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</si>
  <si>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</si>
  <si>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</si>
  <si>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</si>
  <si>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</si>
  <si>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</si>
  <si>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</si>
  <si>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</si>
  <si>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</si>
  <si>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</si>
  <si>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</si>
  <si>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</si>
  <si>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</si>
  <si>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</si>
  <si>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</si>
  <si>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</si>
  <si>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</si>
  <si>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</si>
  <si>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</si>
  <si>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</si>
  <si>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</si>
  <si>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</si>
  <si>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</si>
  <si>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</si>
  <si>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</si>
  <si>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</si>
  <si>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</si>
  <si>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</si>
  <si>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</si>
  <si>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</si>
  <si>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</si>
  <si>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</si>
  <si>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</si>
  <si>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</si>
  <si>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</si>
  <si>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</si>
  <si>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</si>
  <si>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</si>
  <si>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</si>
  <si>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</si>
  <si>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</si>
  <si>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</si>
  <si>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</si>
  <si>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</si>
  <si>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</si>
  <si>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</si>
  <si>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</si>
  <si>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</si>
  <si>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</si>
  <si>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</si>
  <si>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</si>
  <si>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</si>
  <si>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</si>
  <si>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</si>
  <si>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</si>
  <si>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</si>
  <si>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</si>
  <si>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</si>
  <si>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</si>
  <si>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</si>
  <si>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</si>
  <si>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</si>
  <si>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</si>
  <si>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</si>
  <si>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</si>
  <si>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</si>
  <si>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</si>
  <si>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</si>
  <si>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</si>
  <si>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</si>
  <si>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</si>
  <si>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</si>
  <si>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</si>
  <si>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</si>
  <si>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</si>
  <si>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</si>
  <si>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</si>
  <si>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</si>
  <si>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</si>
  <si>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</si>
  <si>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</si>
  <si>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</si>
  <si>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</si>
  <si>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</si>
  <si>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</si>
  <si>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</si>
  <si>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</si>
  <si>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</si>
  <si>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</si>
  <si>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</si>
  <si>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</si>
  <si>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</si>
  <si>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</si>
  <si>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</si>
  <si>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</si>
  <si>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</si>
  <si>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</si>
  <si>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</si>
  <si>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</si>
  <si>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</si>
  <si>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</si>
  <si>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</si>
  <si>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</si>
  <si>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</si>
  <si>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</si>
  <si>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</si>
  <si>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</si>
  <si>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</si>
  <si>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</si>
  <si>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</si>
  <si>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</si>
  <si>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</si>
  <si>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</si>
  <si>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</si>
  <si>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</si>
  <si>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</si>
  <si>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</si>
  <si>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</si>
  <si>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</si>
  <si>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</si>
  <si>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</si>
  <si>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</si>
  <si>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</si>
  <si>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</si>
  <si>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</si>
  <si>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</si>
  <si>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</si>
  <si>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</si>
  <si>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</si>
  <si>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</si>
  <si>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</si>
  <si>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</si>
  <si>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</si>
  <si>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</si>
  <si>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</si>
  <si>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</si>
  <si>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</si>
  <si>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</si>
  <si>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</si>
  <si>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</si>
  <si>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</si>
  <si>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</si>
  <si>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</si>
  <si>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</si>
  <si>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</si>
  <si>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</si>
  <si>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</si>
  <si>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</si>
  <si>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</si>
  <si>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</si>
  <si>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</si>
  <si>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</si>
  <si>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</si>
  <si>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</si>
  <si>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</si>
  <si>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</si>
  <si>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</si>
  <si>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</si>
  <si>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</si>
  <si>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</si>
  <si>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</si>
  <si>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</si>
  <si>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</si>
  <si>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</si>
  <si>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</si>
  <si>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</si>
  <si>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</si>
  <si>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</si>
  <si>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</si>
  <si>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</si>
  <si>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</si>
  <si>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</si>
  <si>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</si>
  <si>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</si>
  <si>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</si>
  <si>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</si>
  <si>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</si>
  <si>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</si>
  <si>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</si>
  <si>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</si>
  <si>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</si>
  <si>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</si>
  <si>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</si>
  <si>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</si>
  <si>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</si>
  <si>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</si>
  <si>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</si>
  <si>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</si>
  <si>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</si>
  <si>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</si>
  <si>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</si>
  <si>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</si>
  <si>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</si>
  <si>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</si>
  <si>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</si>
  <si>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</si>
  <si>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</si>
  <si>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</si>
  <si>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</si>
  <si>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</si>
  <si>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</si>
  <si>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</si>
  <si>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</si>
  <si>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</si>
  <si>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</si>
  <si>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</si>
  <si>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</si>
  <si>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</si>
  <si>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</si>
  <si>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</si>
  <si>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</si>
  <si>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</si>
  <si>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</si>
  <si>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</si>
  <si>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</si>
  <si>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</si>
  <si>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</si>
  <si>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</si>
  <si>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</si>
  <si>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</si>
  <si>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</si>
  <si>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</si>
  <si>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</si>
  <si>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</si>
  <si>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</si>
  <si>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</si>
  <si>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</si>
  <si>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</si>
  <si>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</si>
  <si>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</si>
  <si>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</si>
  <si>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</si>
  <si>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</si>
  <si>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</si>
  <si>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</si>
  <si>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</si>
  <si>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</si>
  <si>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</si>
  <si>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</si>
  <si>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</si>
  <si>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</si>
  <si>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</si>
  <si>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</si>
  <si>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</si>
  <si>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</si>
  <si>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</si>
  <si>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</si>
  <si>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</si>
  <si>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</si>
  <si>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</si>
  <si>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</si>
  <si>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</si>
  <si>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</si>
  <si>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</si>
  <si>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</si>
  <si>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</si>
  <si>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</si>
  <si>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</si>
  <si>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</si>
  <si>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</si>
  <si>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</si>
  <si>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</si>
  <si>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</si>
  <si>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</si>
  <si>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</si>
  <si>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</si>
  <si>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</si>
  <si>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</si>
  <si>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</si>
  <si>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</si>
  <si>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</si>
  <si>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</si>
  <si>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</si>
  <si>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</si>
  <si>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</si>
  <si>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</si>
  <si>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</si>
  <si>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</si>
  <si>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</si>
  <si>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</si>
  <si>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</si>
  <si>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</si>
  <si>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</si>
  <si>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</si>
  <si>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</si>
  <si>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</si>
  <si>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</si>
  <si>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</si>
  <si>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</si>
  <si>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</si>
  <si>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</si>
  <si>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</si>
  <si>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</si>
  <si>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</si>
  <si>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</si>
  <si>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</si>
  <si>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</si>
  <si>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</si>
  <si>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</si>
  <si>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</si>
  <si>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</si>
  <si>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</si>
  <si>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</si>
  <si>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</si>
  <si>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</si>
  <si>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</si>
  <si>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</si>
  <si>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</si>
  <si>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</si>
  <si>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</si>
  <si>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</si>
  <si>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</si>
  <si>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</si>
  <si>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</si>
  <si>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</si>
  <si>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</si>
  <si>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</si>
  <si>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</si>
  <si>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</si>
  <si>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</si>
  <si>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</si>
  <si>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</si>
  <si>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</si>
  <si>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</si>
  <si>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</si>
  <si>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</si>
  <si>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</si>
  <si>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</si>
  <si>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</si>
  <si>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</si>
  <si>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</si>
  <si>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</si>
  <si>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</si>
  <si>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</si>
  <si>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</si>
  <si>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</si>
  <si>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</si>
  <si>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</si>
  <si>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</si>
  <si>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</si>
  <si>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</si>
  <si>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</si>
  <si>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</si>
  <si>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</si>
  <si>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</si>
  <si>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</si>
  <si>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</si>
  <si>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</si>
  <si>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</si>
  <si>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</si>
  <si>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</si>
  <si>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</si>
  <si>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</si>
  <si>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</si>
  <si>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</si>
  <si>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</si>
  <si>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</si>
  <si>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</si>
  <si>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</si>
  <si>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</si>
  <si>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</si>
  <si>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</si>
  <si>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</si>
  <si>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</si>
  <si>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</si>
  <si>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</si>
  <si>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</si>
  <si>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</si>
  <si>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</si>
  <si>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</si>
  <si>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</si>
  <si>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</si>
  <si>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</si>
  <si>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</si>
  <si>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</si>
  <si>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</si>
  <si>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</si>
  <si>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</si>
  <si>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</si>
  <si>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</si>
  <si>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</si>
  <si>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</si>
  <si>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</si>
  <si>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</si>
  <si>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</si>
  <si>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</si>
  <si>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</si>
  <si>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</si>
  <si>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</si>
  <si>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</si>
  <si>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</si>
  <si>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</si>
  <si>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</si>
  <si>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</si>
  <si>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</si>
  <si>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</si>
  <si>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</si>
  <si>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</si>
  <si>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</si>
  <si>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</si>
  <si>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</si>
  <si>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</si>
  <si>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</si>
  <si>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</si>
  <si>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</si>
  <si>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</si>
  <si>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</si>
  <si>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</si>
  <si>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</si>
  <si>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</si>
  <si>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</si>
  <si>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</si>
  <si>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</si>
  <si>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</si>
  <si>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</si>
  <si>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</si>
  <si>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</si>
  <si>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</si>
  <si>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</si>
  <si>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</si>
  <si>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</si>
  <si>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</si>
  <si>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</si>
  <si>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</si>
  <si>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</si>
  <si>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</si>
  <si>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</si>
  <si>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</si>
  <si>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</si>
  <si>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</si>
  <si>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</si>
  <si>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</si>
  <si>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</si>
  <si>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</si>
  <si>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</si>
  <si>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</si>
  <si>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</si>
  <si>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</si>
  <si>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</si>
  <si>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</si>
  <si>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</si>
  <si>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</si>
  <si>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</si>
  <si>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</si>
  <si>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</si>
  <si>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</si>
  <si>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</si>
  <si>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</si>
  <si>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</si>
  <si>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</si>
  <si>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</si>
  <si>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</si>
  <si>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</si>
  <si>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</si>
  <si>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</si>
  <si>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</si>
  <si>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</si>
  <si>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</si>
  <si>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</si>
  <si>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</si>
  <si>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</si>
  <si>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</si>
  <si>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</si>
  <si>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</si>
  <si>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</si>
  <si>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</si>
  <si>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</si>
  <si>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</si>
  <si>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</si>
  <si>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</si>
  <si>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</si>
  <si>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</si>
  <si>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</si>
  <si>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</si>
  <si>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</si>
  <si>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</si>
  <si>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</si>
  <si>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</si>
  <si>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</si>
  <si>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</si>
  <si>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</si>
  <si>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</si>
  <si>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</si>
  <si>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</si>
  <si>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</si>
  <si>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</si>
  <si>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</si>
  <si>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</si>
  <si>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</si>
  <si>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</si>
  <si>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</si>
  <si>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</si>
  <si>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</si>
  <si>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</si>
  <si>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</si>
  <si>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</si>
  <si>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</si>
  <si>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</si>
  <si>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</si>
  <si>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</si>
  <si>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</si>
  <si>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</si>
  <si>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</si>
  <si>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</si>
  <si>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</si>
  <si>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</si>
  <si>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</si>
  <si>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</si>
  <si>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</si>
  <si>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</si>
  <si>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</si>
  <si>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</si>
  <si>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</si>
  <si>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</si>
  <si>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</si>
  <si>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</si>
  <si>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</si>
  <si>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</si>
  <si>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</si>
  <si>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</si>
  <si>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</si>
  <si>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</si>
  <si>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</si>
  <si>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</si>
  <si>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</si>
  <si>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</si>
  <si>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</si>
  <si>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</si>
  <si>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</si>
  <si>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</si>
  <si>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</si>
  <si>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</si>
  <si>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</si>
  <si>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</si>
  <si>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</si>
  <si>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</si>
  <si>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</si>
  <si>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</si>
  <si>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</si>
  <si>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</si>
  <si>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</si>
  <si>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</si>
  <si>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</si>
  <si>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</si>
  <si>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</si>
  <si>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</si>
  <si>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</si>
  <si>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</si>
  <si>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</si>
  <si>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</si>
  <si>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</si>
  <si>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</si>
  <si>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</si>
  <si>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</si>
  <si>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</si>
  <si>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</si>
  <si>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</si>
  <si>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</si>
  <si>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</si>
  <si>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</si>
  <si>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</si>
  <si>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</si>
  <si>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</si>
  <si>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</si>
  <si>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</si>
  <si>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</si>
  <si>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</si>
  <si>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</si>
  <si>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</si>
  <si>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</si>
  <si>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</si>
  <si>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</si>
  <si>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</si>
  <si>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</si>
  <si>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</si>
  <si>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</si>
  <si>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</si>
  <si>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</si>
  <si>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</si>
  <si>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</si>
  <si>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</si>
  <si>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</si>
  <si>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</si>
  <si>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</si>
  <si>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</si>
  <si>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</si>
  <si>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</si>
  <si>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</si>
  <si>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</si>
  <si>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</si>
  <si>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</si>
  <si>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</si>
  <si>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</si>
  <si>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</si>
  <si>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</si>
  <si>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</si>
  <si>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</si>
  <si>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</si>
  <si>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</si>
  <si>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</si>
  <si>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</si>
  <si>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</si>
  <si>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</si>
  <si>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</si>
  <si>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</si>
  <si>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</si>
  <si>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</si>
  <si>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</si>
  <si>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</si>
  <si>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</si>
  <si>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</si>
  <si>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</si>
  <si>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</si>
  <si>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</si>
  <si>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</si>
  <si>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</si>
  <si>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</si>
  <si>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</si>
  <si>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</si>
  <si>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</si>
  <si>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</si>
  <si>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</si>
  <si>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</si>
  <si>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</si>
  <si>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</si>
  <si>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</si>
  <si>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</si>
  <si>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</si>
  <si>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</si>
  <si>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</si>
  <si>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</si>
  <si>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</si>
  <si>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</si>
  <si>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</si>
  <si>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</si>
  <si>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</si>
  <si>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</si>
  <si>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</si>
  <si>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</si>
  <si>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</si>
  <si>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</si>
  <si>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</si>
  <si>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</si>
  <si>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</si>
  <si>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</si>
  <si>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</si>
  <si>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</si>
  <si>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</si>
  <si>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</si>
  <si>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</si>
  <si>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</si>
  <si>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</si>
  <si>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</si>
  <si>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</si>
  <si>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</si>
  <si>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</si>
  <si>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</si>
  <si>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</si>
  <si>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</si>
  <si>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</si>
  <si>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</si>
  <si>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</si>
  <si>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</si>
  <si>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</si>
  <si>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</si>
  <si>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</si>
  <si>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</si>
  <si>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</si>
  <si>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</si>
  <si>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</si>
  <si>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</si>
  <si>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</si>
  <si>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</si>
  <si>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</si>
  <si>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</si>
  <si>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</si>
  <si>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</si>
  <si>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</si>
  <si>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</si>
  <si>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</si>
  <si>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</si>
  <si>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</si>
  <si>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</si>
  <si>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</si>
  <si>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</si>
  <si>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</si>
  <si>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</si>
  <si>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</si>
  <si>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</si>
  <si>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</si>
  <si>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</si>
  <si>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</si>
  <si>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</si>
  <si>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</si>
  <si>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</si>
  <si>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</si>
  <si>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</si>
  <si>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</si>
  <si>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</si>
  <si>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</si>
  <si>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</si>
  <si>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</si>
  <si>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</si>
  <si>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</si>
  <si>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</si>
  <si>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</si>
  <si>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</si>
  <si>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</si>
  <si>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</si>
  <si>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</si>
  <si>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</si>
  <si>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</si>
  <si>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</si>
  <si>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</si>
  <si>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</si>
  <si>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</si>
  <si>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</si>
  <si>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</si>
  <si>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</si>
  <si>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</si>
  <si>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</si>
  <si>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</si>
  <si>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</si>
  <si>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</si>
  <si>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</si>
  <si>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</si>
  <si>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</si>
  <si>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</si>
  <si>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</si>
  <si>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</si>
  <si>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</si>
  <si>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</si>
  <si>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</si>
  <si>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</si>
  <si>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</si>
  <si>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</si>
  <si>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</si>
  <si>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</si>
  <si>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</si>
  <si>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</si>
  <si>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</si>
  <si>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</si>
  <si>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</si>
  <si>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</si>
  <si>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</si>
  <si>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</si>
  <si>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</si>
  <si>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</si>
  <si>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</si>
  <si>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</si>
  <si>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</si>
  <si>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</si>
  <si>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</si>
  <si>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</si>
  <si>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</si>
  <si>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</si>
  <si>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</si>
  <si>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</si>
  <si>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</si>
  <si>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</si>
  <si>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</si>
  <si>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</si>
  <si>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</si>
  <si>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</si>
  <si>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</si>
  <si>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</si>
  <si>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</si>
  <si>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</si>
  <si>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</si>
  <si>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</si>
  <si>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</si>
  <si>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</si>
  <si>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</si>
  <si>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</si>
  <si>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</si>
  <si>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</si>
  <si>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</si>
  <si>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</si>
  <si>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</si>
  <si>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</si>
  <si>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</si>
  <si>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</si>
  <si>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</si>
  <si>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</si>
  <si>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</si>
  <si>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</si>
  <si>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</si>
  <si>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</si>
  <si>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</si>
  <si>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</si>
  <si>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</si>
  <si>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</si>
  <si>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</si>
  <si>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</si>
  <si>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</si>
  <si>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</si>
  <si>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</si>
  <si>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</si>
  <si>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</si>
  <si>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</si>
  <si>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</si>
  <si>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</si>
  <si>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</si>
  <si>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</si>
  <si>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</si>
  <si>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</si>
  <si>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</si>
  <si>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</si>
  <si>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</si>
  <si>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</si>
  <si>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</si>
  <si>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</si>
  <si>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</si>
  <si>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</si>
  <si>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</si>
  <si>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</si>
  <si>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</si>
  <si>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</si>
  <si>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</si>
  <si>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</si>
  <si>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</si>
  <si>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</si>
  <si>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</si>
  <si>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</si>
  <si>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</si>
  <si>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</si>
  <si>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</si>
  <si>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</si>
  <si>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</si>
  <si>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</si>
  <si>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</si>
  <si>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</si>
  <si>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</si>
  <si>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</si>
  <si>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</si>
  <si>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</si>
  <si>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</si>
  <si>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</si>
  <si>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</si>
  <si>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</si>
  <si>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</si>
  <si>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</si>
  <si>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</si>
  <si>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</si>
  <si>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</si>
  <si>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</si>
  <si>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</si>
  <si>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</si>
  <si>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</si>
  <si>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</si>
  <si>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</si>
  <si>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</si>
  <si>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</si>
  <si>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</si>
  <si>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</si>
  <si>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</si>
  <si>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</si>
  <si>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</si>
  <si>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</si>
  <si>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</si>
  <si>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</si>
  <si>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</si>
  <si>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</si>
  <si>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</si>
  <si>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</si>
  <si>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</si>
  <si>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</si>
  <si>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</si>
  <si>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</si>
  <si>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</si>
  <si>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</si>
  <si>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</si>
  <si>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</si>
  <si>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</si>
  <si>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</si>
  <si>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</si>
  <si>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</si>
  <si>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</si>
  <si>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</si>
  <si>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</si>
  <si>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</si>
  <si>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</si>
  <si>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</si>
  <si>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</si>
  <si>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</si>
  <si>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</si>
  <si>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</si>
  <si>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</si>
  <si>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</si>
  <si>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</si>
  <si>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</si>
  <si>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</si>
  <si>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</si>
  <si>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</si>
  <si>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</si>
  <si>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</si>
  <si>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</si>
  <si>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</si>
  <si>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</si>
  <si>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</si>
  <si>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</si>
  <si>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</si>
  <si>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</si>
  <si>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</si>
  <si>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</si>
  <si>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</si>
  <si>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</si>
  <si>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</si>
  <si>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</si>
  <si>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</si>
  <si>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</si>
  <si>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</si>
  <si>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</si>
  <si>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</si>
  <si>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</si>
  <si>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</si>
  <si>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</si>
  <si>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</si>
  <si>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</si>
  <si>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</si>
  <si>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</si>
  <si>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</si>
  <si>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</si>
  <si>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</si>
  <si>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</si>
  <si>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</si>
  <si>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</si>
  <si>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</si>
  <si>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</si>
  <si>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</si>
  <si>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</si>
  <si>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</si>
  <si>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</si>
  <si>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</si>
  <si>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</si>
  <si>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</si>
  <si>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</si>
  <si>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</si>
  <si>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</si>
  <si>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</si>
  <si>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</si>
  <si>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</si>
  <si>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</si>
  <si>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</si>
  <si>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</si>
  <si>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</si>
  <si>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</si>
  <si>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</si>
  <si>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</si>
  <si>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</si>
  <si>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</si>
  <si>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</si>
  <si>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</si>
  <si>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</si>
  <si>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</si>
  <si>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</si>
  <si>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</si>
  <si>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</si>
  <si>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</si>
  <si>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</si>
  <si>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</si>
  <si>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</si>
  <si>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</si>
  <si>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</si>
  <si>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</si>
  <si>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</si>
  <si>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</si>
  <si>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</si>
  <si>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</si>
  <si>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</si>
  <si>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</si>
  <si>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</si>
  <si>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</si>
  <si>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</si>
  <si>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</si>
  <si>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</si>
  <si>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</si>
  <si>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</si>
  <si>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</si>
  <si>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</si>
  <si>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</si>
  <si>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</si>
  <si>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</si>
  <si>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</si>
  <si>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</si>
  <si>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</si>
  <si>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</si>
  <si>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</si>
  <si>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</si>
  <si>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</si>
  <si>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</si>
  <si>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</si>
  <si>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</si>
  <si>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</si>
  <si>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</si>
  <si>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</si>
  <si>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</si>
  <si>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</si>
  <si>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</si>
  <si>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</si>
  <si>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</si>
  <si>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</si>
  <si>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</si>
  <si>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</si>
  <si>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</si>
  <si>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</si>
  <si>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</si>
  <si>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</si>
  <si>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</si>
  <si>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</si>
  <si>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</si>
  <si>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</si>
  <si>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</si>
  <si>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</si>
  <si>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</si>
  <si>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</si>
  <si>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</si>
  <si>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</si>
  <si>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</si>
  <si>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</si>
  <si>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</si>
  <si>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</si>
  <si>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</si>
  <si>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</si>
  <si>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</si>
  <si>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</si>
  <si>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</si>
  <si>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</si>
  <si>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</si>
  <si>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</si>
  <si>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</si>
  <si>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</si>
  <si>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</si>
  <si>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</si>
  <si>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</si>
  <si>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</si>
  <si>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</si>
  <si>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</si>
  <si>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</si>
  <si>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</si>
  <si>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</si>
  <si>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</si>
  <si>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</si>
  <si>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</si>
  <si>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</si>
  <si>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</si>
  <si>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</si>
  <si>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</si>
  <si>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</si>
  <si>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</si>
  <si>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</si>
  <si>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</si>
  <si>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</si>
  <si>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</si>
  <si>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</si>
  <si>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</si>
  <si>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</si>
  <si>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</si>
  <si>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</si>
  <si>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</si>
  <si>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</si>
  <si>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</si>
  <si>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</si>
  <si>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</si>
  <si>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</si>
  <si>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</si>
  <si>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</si>
  <si>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</si>
  <si>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</si>
  <si>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</si>
  <si>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</si>
  <si>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</si>
  <si>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</si>
  <si>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</si>
  <si>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</si>
  <si>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</si>
  <si>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</si>
  <si>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</si>
  <si>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</si>
  <si>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</si>
  <si>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</si>
  <si>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</si>
  <si>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</si>
  <si>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</si>
  <si>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</si>
  <si>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</si>
  <si>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</si>
  <si>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</si>
  <si>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</si>
  <si>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</si>
  <si>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</si>
  <si>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</si>
  <si>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</si>
  <si>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</si>
  <si>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</si>
  <si>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</si>
  <si>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</si>
  <si>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</si>
  <si>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</si>
  <si>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</si>
  <si>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</si>
  <si>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</si>
  <si>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</si>
  <si>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</si>
  <si>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</si>
  <si>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</si>
  <si>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</si>
  <si>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</si>
  <si>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</si>
  <si>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</si>
  <si>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</si>
  <si>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</si>
  <si>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</si>
  <si>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</si>
  <si>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</si>
  <si>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</si>
  <si>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</si>
  <si>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</si>
  <si>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</si>
  <si>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</si>
  <si>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</si>
  <si>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</si>
  <si>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</si>
  <si>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</si>
  <si>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</si>
  <si>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</si>
  <si>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</si>
  <si>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</si>
  <si>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</si>
  <si>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</si>
  <si>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</si>
  <si>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</si>
  <si>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</si>
  <si>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</si>
  <si>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</si>
  <si>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</si>
  <si>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</si>
  <si>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</si>
  <si>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</si>
  <si>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</si>
  <si>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</si>
  <si>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</si>
  <si>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</si>
  <si>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</si>
  <si>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</si>
  <si>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</si>
  <si>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</si>
  <si>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</si>
  <si>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</si>
  <si>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</si>
  <si>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</si>
  <si>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</si>
  <si>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</si>
  <si>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</si>
  <si>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</si>
  <si>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</si>
  <si>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</si>
  <si>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</si>
  <si>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</si>
  <si>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</si>
  <si>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</si>
  <si>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</si>
  <si>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</si>
  <si>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</si>
  <si>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</si>
  <si>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</si>
  <si>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</si>
  <si>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</si>
  <si>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</si>
  <si>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</si>
  <si>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</si>
  <si>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</si>
  <si>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</si>
  <si>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</si>
  <si>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</si>
  <si>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</si>
  <si>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</si>
  <si>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</si>
  <si>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</si>
  <si>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</si>
  <si>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</si>
  <si>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</si>
  <si>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</si>
  <si>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</si>
  <si>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</si>
  <si>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</si>
  <si>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</si>
  <si>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</si>
  <si>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</si>
  <si>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</si>
  <si>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</si>
  <si>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</si>
  <si>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</si>
  <si>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</si>
  <si>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</si>
  <si>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</si>
  <si>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</si>
  <si>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</si>
  <si>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</si>
  <si>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</si>
  <si>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</si>
  <si>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</si>
  <si>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</si>
  <si>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</si>
  <si>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</si>
  <si>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</si>
  <si>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</si>
  <si>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</si>
  <si>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</si>
  <si>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</si>
  <si>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</si>
  <si>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</si>
  <si>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</si>
  <si>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</si>
  <si>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</si>
  <si>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</si>
  <si>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</si>
  <si>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</si>
  <si>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</si>
  <si>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</si>
  <si>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</si>
  <si>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</si>
  <si>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</si>
  <si>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</si>
  <si>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</si>
  <si>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</si>
  <si>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</si>
  <si>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</si>
  <si>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</si>
  <si>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</si>
  <si>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</si>
  <si>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</si>
  <si>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</si>
  <si>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</si>
  <si>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</si>
  <si>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</si>
  <si>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</si>
  <si>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</si>
  <si>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</si>
  <si>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</si>
  <si>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</si>
  <si>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</si>
  <si>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</si>
  <si>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</si>
  <si>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</si>
  <si>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</si>
  <si>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</si>
  <si>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</si>
  <si>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</si>
  <si>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</si>
  <si>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</si>
  <si>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</si>
  <si>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</si>
  <si>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</si>
  <si>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</si>
  <si>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</si>
  <si>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</si>
  <si>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</si>
  <si>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</si>
  <si>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</si>
  <si>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</si>
  <si>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</si>
  <si>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</si>
  <si>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</si>
  <si>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</si>
  <si>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</si>
  <si>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</si>
  <si>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</si>
  <si>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</si>
  <si>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</si>
  <si>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</si>
  <si>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</si>
  <si>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</si>
  <si>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</si>
  <si>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</si>
  <si>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</si>
  <si>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</si>
  <si>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</si>
  <si>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</si>
  <si>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</si>
  <si>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</si>
  <si>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</si>
  <si>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</si>
  <si>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</si>
  <si>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</si>
  <si>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</si>
  <si>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</si>
  <si>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</si>
  <si>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</si>
  <si>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</si>
  <si>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</si>
  <si>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</si>
  <si>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</si>
  <si>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</si>
  <si>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</si>
  <si>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</si>
  <si>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</si>
  <si>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</si>
  <si>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</si>
  <si>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</si>
  <si>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</si>
  <si>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</si>
  <si>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</si>
  <si>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</si>
  <si>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</si>
  <si>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</si>
  <si>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</si>
  <si>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</si>
  <si>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</si>
  <si>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</si>
  <si>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</si>
  <si>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</si>
  <si>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</si>
  <si>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</si>
  <si>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</si>
  <si>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</si>
  <si>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</si>
  <si>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</si>
  <si>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</si>
  <si>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</si>
  <si>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</si>
  <si>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</si>
  <si>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</si>
  <si>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</si>
  <si>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</si>
  <si>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</si>
  <si>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</si>
  <si>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</si>
  <si>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</si>
  <si>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</si>
  <si>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</si>
  <si>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</si>
  <si>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</si>
  <si>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</si>
  <si>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</si>
  <si>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</si>
  <si>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</si>
  <si>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</si>
  <si>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</si>
  <si>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</si>
  <si>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</si>
  <si>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</si>
  <si>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</si>
  <si>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</si>
  <si>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</si>
  <si>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</si>
  <si>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</si>
  <si>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</si>
  <si>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</si>
  <si>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</si>
  <si>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</si>
  <si>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</si>
  <si>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</si>
  <si>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</si>
  <si>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</si>
  <si>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</si>
  <si>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</si>
  <si>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</si>
  <si>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</si>
  <si>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</si>
  <si>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</si>
  <si>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</si>
  <si>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</si>
  <si>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</si>
  <si>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</si>
  <si>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</si>
  <si>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</si>
  <si>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</si>
  <si>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</si>
  <si>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</si>
  <si>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</si>
  <si>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</si>
  <si>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</si>
  <si>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</si>
  <si>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</si>
  <si>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</si>
  <si>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</si>
  <si>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</si>
  <si>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</si>
  <si>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</si>
  <si>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</si>
  <si>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</si>
  <si>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</si>
  <si>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</si>
  <si>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</si>
  <si>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</si>
  <si>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</si>
  <si>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</si>
  <si>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</si>
  <si>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</si>
  <si>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</si>
  <si>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</si>
  <si>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</si>
  <si>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</si>
  <si>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</si>
  <si>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</si>
  <si>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</si>
  <si>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</si>
  <si>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</si>
  <si>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</si>
  <si>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</si>
  <si>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</si>
  <si>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</si>
  <si>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</si>
  <si>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</si>
  <si>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</si>
  <si>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</si>
  <si>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</si>
  <si>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</si>
  <si>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</si>
  <si>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</si>
  <si>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</si>
  <si>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</si>
  <si>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</si>
  <si>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</si>
  <si>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</si>
  <si>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</si>
  <si>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</si>
  <si>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</si>
  <si>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</si>
  <si>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</si>
  <si>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</si>
  <si>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</si>
  <si>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</si>
  <si>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</si>
  <si>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</si>
  <si>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</si>
  <si>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</si>
  <si>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</si>
  <si>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</si>
  <si>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</si>
  <si>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</si>
  <si>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</si>
  <si>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</si>
  <si>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</si>
  <si>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</si>
  <si>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</si>
  <si>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</si>
  <si>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</si>
  <si>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</si>
  <si>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</si>
  <si>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</si>
  <si>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</si>
  <si>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</si>
  <si>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</si>
  <si>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</si>
  <si>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</si>
  <si>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</si>
  <si>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</si>
  <si>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</si>
  <si>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</si>
  <si>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</si>
  <si>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</si>
  <si>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</si>
  <si>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</si>
  <si>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</si>
  <si>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</si>
  <si>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</si>
  <si>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</si>
  <si>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</si>
  <si>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</si>
  <si>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</si>
  <si>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</si>
  <si>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</si>
  <si>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</si>
  <si>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</si>
  <si>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</si>
  <si>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</si>
  <si>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</si>
  <si>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</si>
  <si>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</si>
  <si>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</si>
  <si>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</si>
  <si>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</si>
  <si>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</si>
  <si>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</si>
  <si>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</si>
  <si>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</si>
  <si>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</si>
  <si>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</si>
  <si>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</si>
  <si>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</si>
  <si>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</si>
  <si>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</si>
  <si>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</si>
  <si>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</si>
  <si>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</si>
  <si>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</si>
  <si>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</si>
  <si>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</si>
  <si>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</si>
  <si>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</si>
  <si>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</si>
  <si>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</si>
  <si>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</si>
  <si>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</si>
  <si>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</si>
  <si>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</si>
  <si>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</si>
  <si>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</si>
  <si>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</si>
  <si>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</si>
  <si>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</si>
  <si>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</si>
  <si>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</si>
  <si>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</si>
  <si>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</si>
  <si>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</si>
  <si>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</si>
  <si>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</si>
  <si>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</si>
  <si>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</si>
  <si>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</si>
  <si>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</si>
  <si>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</si>
  <si>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</si>
  <si>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</si>
  <si>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</si>
  <si>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</si>
  <si>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</si>
  <si>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</si>
  <si>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</si>
  <si>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</si>
  <si>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</si>
  <si>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</si>
  <si>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</si>
  <si>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</si>
  <si>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</si>
  <si>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</si>
  <si>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</si>
  <si>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</si>
  <si>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</si>
  <si>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</si>
  <si>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</si>
  <si>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</si>
  <si>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</si>
  <si>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</si>
  <si>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</si>
  <si>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</si>
  <si>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</si>
  <si>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</si>
  <si>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</si>
  <si>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</si>
  <si>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</si>
  <si>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</si>
  <si>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</si>
  <si>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</si>
  <si>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</si>
  <si>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</si>
  <si>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</si>
  <si>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</si>
  <si>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</si>
  <si>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</si>
  <si>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</si>
  <si>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</si>
  <si>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</si>
  <si>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</si>
  <si>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</si>
  <si>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</si>
  <si>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</si>
  <si>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</si>
  <si>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</si>
  <si>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</si>
  <si>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</si>
  <si>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</si>
  <si>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</si>
  <si>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</si>
  <si>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</si>
  <si>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</si>
  <si>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</si>
  <si>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</si>
  <si>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</si>
  <si>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</si>
  <si>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</si>
  <si>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</si>
  <si>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</si>
  <si>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</si>
  <si>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</si>
  <si>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</si>
  <si>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</si>
  <si>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</si>
  <si>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</si>
  <si>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</si>
  <si>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</si>
  <si>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</si>
  <si>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</si>
  <si>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</si>
  <si>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</si>
  <si>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</si>
  <si>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</si>
  <si>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</si>
  <si>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</si>
  <si>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</si>
  <si>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</si>
  <si>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</si>
  <si>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</si>
  <si>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</si>
  <si>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</si>
  <si>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</si>
  <si>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</si>
  <si>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</si>
  <si>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</si>
  <si>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</si>
  <si>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</si>
  <si>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</si>
  <si>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</si>
  <si>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</si>
  <si>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</si>
  <si>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</si>
  <si>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</si>
  <si>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</si>
  <si>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</si>
  <si>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</si>
  <si>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</si>
  <si>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</si>
  <si>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</si>
  <si>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</si>
  <si>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</si>
  <si>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</si>
  <si>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</si>
  <si>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</si>
  <si>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</si>
  <si>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</si>
  <si>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</si>
  <si>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</si>
  <si>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</si>
  <si>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</si>
  <si>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</si>
  <si>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</si>
  <si>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</si>
  <si>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</si>
  <si>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</si>
  <si>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</si>
  <si>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</si>
  <si>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</si>
  <si>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</si>
  <si>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</si>
  <si>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</si>
  <si>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</si>
  <si>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</si>
  <si>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</si>
  <si>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</si>
  <si>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</si>
  <si>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</si>
  <si>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</si>
  <si>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</si>
  <si>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</si>
  <si>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</si>
  <si>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</si>
  <si>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</si>
  <si>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</si>
  <si>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</si>
  <si>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</si>
  <si>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</si>
  <si>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</si>
  <si>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</si>
  <si>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</si>
  <si>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</si>
  <si>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</si>
  <si>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</si>
  <si>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</si>
  <si>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</si>
  <si>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</si>
  <si>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</si>
  <si>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</si>
  <si>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</si>
  <si>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</si>
  <si>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</si>
  <si>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</si>
  <si>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</si>
  <si>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</si>
  <si>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</si>
  <si>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</si>
  <si>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</si>
  <si>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</si>
  <si>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</si>
  <si>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</si>
  <si>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</si>
  <si>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</si>
  <si>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</si>
  <si>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</si>
  <si>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</si>
  <si>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</si>
  <si>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</si>
  <si>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</si>
  <si>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</si>
  <si>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</si>
  <si>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</si>
  <si>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</si>
  <si>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</si>
  <si>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</si>
  <si>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</si>
  <si>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</si>
  <si>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</si>
  <si>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</si>
  <si>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</si>
  <si>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</si>
  <si>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</si>
  <si>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</si>
  <si>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</si>
  <si>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</si>
  <si>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</si>
  <si>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</si>
  <si>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</si>
  <si>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</si>
  <si>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</si>
  <si>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</si>
  <si>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</si>
  <si>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</si>
  <si>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</si>
  <si>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</si>
  <si>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</si>
  <si>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</si>
  <si>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</si>
  <si>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</si>
  <si>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</si>
  <si>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</si>
  <si>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</si>
  <si>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</si>
  <si>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</si>
  <si>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</si>
  <si>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</si>
  <si>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</si>
  <si>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</si>
  <si>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</si>
  <si>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</si>
  <si>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</si>
  <si>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</si>
  <si>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</si>
  <si>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</si>
  <si>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</si>
  <si>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</si>
  <si>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</si>
  <si>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</si>
  <si>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</si>
  <si>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</si>
  <si>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</si>
  <si>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</si>
  <si>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</si>
  <si>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</si>
  <si>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</si>
  <si>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</si>
  <si>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</si>
  <si>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</si>
  <si>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</si>
  <si>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</si>
  <si>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</si>
  <si>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</si>
  <si>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</si>
  <si>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</si>
  <si>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</si>
  <si>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</si>
  <si>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</si>
  <si>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</si>
  <si>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</si>
  <si>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</si>
  <si>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</si>
  <si>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</si>
  <si>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</si>
  <si>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</si>
  <si>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</si>
  <si>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</si>
  <si>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</si>
  <si>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</si>
  <si>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</si>
  <si>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</si>
  <si>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</si>
  <si>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</si>
  <si>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</si>
  <si>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</si>
  <si>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</si>
  <si>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</si>
  <si>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</si>
  <si>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</si>
  <si>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</si>
  <si>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</si>
  <si>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</si>
  <si>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</si>
  <si>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</si>
  <si>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</si>
  <si>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</si>
  <si>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</si>
  <si>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</si>
  <si>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</si>
  <si>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</si>
  <si>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</si>
  <si>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</si>
  <si>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</si>
  <si>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</si>
  <si>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</si>
  <si>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</si>
  <si>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</si>
  <si>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</si>
  <si>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</si>
  <si>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</si>
  <si>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</si>
  <si>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</si>
  <si>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</si>
  <si>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</si>
  <si>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</si>
  <si>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</si>
  <si>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</si>
  <si>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</si>
  <si>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</si>
  <si>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</si>
  <si>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</si>
  <si>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</si>
  <si>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</si>
  <si>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</si>
  <si>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</si>
  <si>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</si>
  <si>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</si>
  <si>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</si>
  <si>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</si>
  <si>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</si>
  <si>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</si>
  <si>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</si>
  <si>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</si>
  <si>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</si>
  <si>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</si>
  <si>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</si>
  <si>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</si>
  <si>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</si>
  <si>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</si>
  <si>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</si>
  <si>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</si>
  <si>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</si>
  <si>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</si>
  <si>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</si>
  <si>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</si>
  <si>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</si>
  <si>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</si>
  <si>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</si>
  <si>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</si>
  <si>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</si>
  <si>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</si>
  <si>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</si>
  <si>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</si>
  <si>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</si>
  <si>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</si>
  <si>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</si>
  <si>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</si>
  <si>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</si>
  <si>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</si>
  <si>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</si>
  <si>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</si>
  <si>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</si>
  <si>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</si>
  <si>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</si>
  <si>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</si>
  <si>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</si>
  <si>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</si>
  <si>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</si>
  <si>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</si>
  <si>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</si>
  <si>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</si>
  <si>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</si>
  <si>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</si>
  <si>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</si>
  <si>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</si>
  <si>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</si>
  <si>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</si>
  <si>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</si>
  <si>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</si>
  <si>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</si>
  <si>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</si>
  <si>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</si>
  <si>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</si>
  <si>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</si>
  <si>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</si>
  <si>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</si>
  <si>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</si>
  <si>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</si>
  <si>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</si>
  <si>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</si>
  <si>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</si>
  <si>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</si>
  <si>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</si>
  <si>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</si>
  <si>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</si>
  <si>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</si>
  <si>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</si>
  <si>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</si>
  <si>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</si>
  <si>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</si>
  <si>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</si>
  <si>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</si>
  <si>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</si>
  <si>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</si>
  <si>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</si>
  <si>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</si>
  <si>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</si>
  <si>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</si>
  <si>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</si>
  <si>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</si>
  <si>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</si>
  <si>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</si>
  <si>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</si>
  <si>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</si>
  <si>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</si>
  <si>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</si>
  <si>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</si>
  <si>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</si>
  <si>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</si>
  <si>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</si>
  <si>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</si>
  <si>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</si>
  <si>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</si>
  <si>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</si>
  <si>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</si>
  <si>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</si>
  <si>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</si>
  <si>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</si>
  <si>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</si>
  <si>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</si>
  <si>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</si>
  <si>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</si>
  <si>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</si>
  <si>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</si>
  <si>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</si>
  <si>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</si>
  <si>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</si>
  <si>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</si>
  <si>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</si>
  <si>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</si>
  <si>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</si>
  <si>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</si>
  <si>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</si>
  <si>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</si>
  <si>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</si>
  <si>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</si>
  <si>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</si>
  <si>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</si>
  <si>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</si>
  <si>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</si>
  <si>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</si>
  <si>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</si>
  <si>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</si>
  <si>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</si>
  <si>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</si>
  <si>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</si>
  <si>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</si>
  <si>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</si>
  <si>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</si>
  <si>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</si>
  <si>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</si>
  <si>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</si>
  <si>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</si>
  <si>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</si>
  <si>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</si>
  <si>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</si>
  <si>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</si>
  <si>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</si>
  <si>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</si>
  <si>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</si>
  <si>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</si>
  <si>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</si>
  <si>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</si>
  <si>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</si>
  <si>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</si>
  <si>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</si>
  <si>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</si>
  <si>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</si>
  <si>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</si>
  <si>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</si>
  <si>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</si>
  <si>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</si>
  <si>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</si>
  <si>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</si>
  <si>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</si>
  <si>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</si>
  <si>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</si>
  <si>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</si>
  <si>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</si>
  <si>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</si>
  <si>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</si>
  <si>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</si>
  <si>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</si>
  <si>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</si>
  <si>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</si>
  <si>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</si>
  <si>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</si>
  <si>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</si>
  <si>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</si>
  <si>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</si>
  <si>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</si>
  <si>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</si>
  <si>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</si>
  <si>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</si>
  <si>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</si>
  <si>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</si>
  <si>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</si>
  <si>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</si>
  <si>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</si>
  <si>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</si>
  <si>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</si>
  <si>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</si>
  <si>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</si>
  <si>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</si>
  <si>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</si>
  <si>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</si>
  <si>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</si>
  <si>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</si>
  <si>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</si>
  <si>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</si>
  <si>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</si>
  <si>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</si>
  <si>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</si>
  <si>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</si>
  <si>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</si>
  <si>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</si>
  <si>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</si>
  <si>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</si>
  <si>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</si>
  <si>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</si>
  <si>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</si>
  <si>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</si>
  <si>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</si>
  <si>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</si>
  <si>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</si>
  <si>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</si>
  <si>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</si>
  <si>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</si>
  <si>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</si>
  <si>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</si>
  <si>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</si>
  <si>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</si>
  <si>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</si>
  <si>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</si>
  <si>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</si>
  <si>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</si>
  <si>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</si>
  <si>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</si>
  <si>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</si>
  <si>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</si>
  <si>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</si>
  <si>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</si>
  <si>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</si>
  <si>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</si>
  <si>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</si>
  <si>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</si>
  <si>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</si>
  <si>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</si>
  <si>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</si>
  <si>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</si>
  <si>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</si>
  <si>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</si>
  <si>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</si>
  <si>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</si>
  <si>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</si>
  <si>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</si>
  <si>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</si>
  <si>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</si>
  <si>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</si>
  <si>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</si>
  <si>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</si>
  <si>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</si>
  <si>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</si>
  <si>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</si>
  <si>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</si>
  <si>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</si>
  <si>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</si>
  <si>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</si>
  <si>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</si>
  <si>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</si>
  <si>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</si>
  <si>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</si>
  <si>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</si>
  <si>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</si>
  <si>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</si>
  <si>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</si>
  <si>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</si>
  <si>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</si>
  <si>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</si>
  <si>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</si>
  <si>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</si>
  <si>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</si>
  <si>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</si>
  <si>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</si>
  <si>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</si>
  <si>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</si>
  <si>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</si>
  <si>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</si>
  <si>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</si>
  <si>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</si>
  <si>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</si>
  <si>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</si>
  <si>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</si>
  <si>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</si>
  <si>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</si>
  <si>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</si>
  <si>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</si>
  <si>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</si>
  <si>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</si>
  <si>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</si>
  <si>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</si>
  <si>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</si>
  <si>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</si>
  <si>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</si>
  <si>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</si>
  <si>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</si>
  <si>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</si>
  <si>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</si>
  <si>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</si>
  <si>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</si>
  <si>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</si>
  <si>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</si>
  <si>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</si>
  <si>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</si>
  <si>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</si>
  <si>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</si>
  <si>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</si>
  <si>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</si>
  <si>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</si>
  <si>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</si>
  <si>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</si>
  <si>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</si>
  <si>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</si>
  <si>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</si>
  <si>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</si>
  <si>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</si>
  <si>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</si>
  <si>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</si>
  <si>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</si>
  <si>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</si>
  <si>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</si>
  <si>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</si>
  <si>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</si>
  <si>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</si>
  <si>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</si>
  <si>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</si>
  <si>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</si>
  <si>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</si>
  <si>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</si>
  <si>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</si>
  <si>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</si>
  <si>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</si>
  <si>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</si>
  <si>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</si>
  <si>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</si>
  <si>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</si>
  <si>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</si>
  <si>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</si>
  <si>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</si>
  <si>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</si>
  <si>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</si>
  <si>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</si>
  <si>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</si>
  <si>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</si>
  <si>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</si>
  <si>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</si>
  <si>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</si>
  <si>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</si>
  <si>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</si>
  <si>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</si>
  <si>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</si>
  <si>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</si>
  <si>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</si>
  <si>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</si>
  <si>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</si>
  <si>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</si>
  <si>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</si>
  <si>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</si>
  <si>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</si>
  <si>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</si>
  <si>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</si>
  <si>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</si>
  <si>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</si>
  <si>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</si>
  <si>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</si>
  <si>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</si>
  <si>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</si>
  <si>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</si>
  <si>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</si>
  <si>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</si>
  <si>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</si>
  <si>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</si>
  <si>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</si>
  <si>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</si>
  <si>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</si>
  <si>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</si>
  <si>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</si>
  <si>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</si>
  <si>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</si>
  <si>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</si>
  <si>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</si>
  <si>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</si>
  <si>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</si>
  <si>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</si>
  <si>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</si>
  <si>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</si>
  <si>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</si>
  <si>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</si>
  <si>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</si>
  <si>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</si>
  <si>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</si>
  <si>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</si>
  <si>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</si>
  <si>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</si>
  <si>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</si>
  <si>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</si>
  <si>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</si>
  <si>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</si>
  <si>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</si>
  <si>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</si>
  <si>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</si>
  <si>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</si>
  <si>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</si>
  <si>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</si>
  <si>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</si>
  <si>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</si>
  <si>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</si>
  <si>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</si>
  <si>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</si>
  <si>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</si>
  <si>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</si>
  <si>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</si>
  <si>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</si>
  <si>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</si>
  <si>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</si>
  <si>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</si>
  <si>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</si>
  <si>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</si>
  <si>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</si>
  <si>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</si>
  <si>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</si>
  <si>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</si>
  <si>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</si>
  <si>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</si>
  <si>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</si>
  <si>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</si>
  <si>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</si>
  <si>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</si>
  <si>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</si>
  <si>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</si>
  <si>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</si>
  <si>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</si>
  <si>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</si>
  <si>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</si>
  <si>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</si>
  <si>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</si>
  <si>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</si>
  <si>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</si>
  <si>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</si>
  <si>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</si>
  <si>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</si>
  <si>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</si>
  <si>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</si>
  <si>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</si>
  <si>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</si>
  <si>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</si>
  <si>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</si>
  <si>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</si>
  <si>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</si>
  <si>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</si>
  <si>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</si>
  <si>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</si>
  <si>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</si>
  <si>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</si>
  <si>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</si>
  <si>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</si>
  <si>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</si>
  <si>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</si>
  <si>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</si>
  <si>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</si>
  <si>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</si>
  <si>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</si>
  <si>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</si>
  <si>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</si>
  <si>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</si>
  <si>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</si>
  <si>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</si>
  <si>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</si>
  <si>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</si>
  <si>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</si>
  <si>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</si>
  <si>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</si>
  <si>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</si>
  <si>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</si>
  <si>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</si>
  <si>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</si>
  <si>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</si>
  <si>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</si>
  <si>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</si>
  <si>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</si>
  <si>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</si>
  <si>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</si>
  <si>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</si>
  <si>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</si>
  <si>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</si>
  <si>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</si>
  <si>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</si>
  <si>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</si>
  <si>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</si>
  <si>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</si>
  <si>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</si>
  <si>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</si>
  <si>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</si>
  <si>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</si>
  <si>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</si>
  <si>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</si>
  <si>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</si>
  <si>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</si>
  <si>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</si>
  <si>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</si>
  <si>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</si>
  <si>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</si>
  <si>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</si>
  <si>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</si>
  <si>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</si>
  <si>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</si>
  <si>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</si>
  <si>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</si>
  <si>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</si>
  <si>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</si>
  <si>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</si>
  <si>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</si>
  <si>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</si>
  <si>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</si>
  <si>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</si>
  <si>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</si>
  <si>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</si>
  <si>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</si>
  <si>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</si>
  <si>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</si>
  <si>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</si>
  <si>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</si>
  <si>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</si>
  <si>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</si>
  <si>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</si>
  <si>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</si>
  <si>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</si>
  <si>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</si>
  <si>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</si>
  <si>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</si>
  <si>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</si>
  <si>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</si>
  <si>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</si>
  <si>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</si>
  <si>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</si>
  <si>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</si>
  <si>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</si>
  <si>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</si>
  <si>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</si>
  <si>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</si>
  <si>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</si>
  <si>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</si>
  <si>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</si>
  <si>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</si>
  <si>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</si>
  <si>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</si>
  <si>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</si>
  <si>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</si>
  <si>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</si>
  <si>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</si>
  <si>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</si>
  <si>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</si>
  <si>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</si>
  <si>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</si>
  <si>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</si>
  <si>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</si>
  <si>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</si>
  <si>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</si>
  <si>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</si>
  <si>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</si>
  <si>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</si>
  <si>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</si>
  <si>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</si>
  <si>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</si>
  <si>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</si>
  <si>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</si>
  <si>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</si>
  <si>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</si>
  <si>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</si>
  <si>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</si>
  <si>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</si>
  <si>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</si>
  <si>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</si>
  <si>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</si>
  <si>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</si>
  <si>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</si>
  <si>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</si>
  <si>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</si>
  <si>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</si>
  <si>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</si>
  <si>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</si>
  <si>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</si>
  <si>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</si>
  <si>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</si>
  <si>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</si>
  <si>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</si>
  <si>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</si>
  <si>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</si>
  <si>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</si>
  <si>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</si>
  <si>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</si>
  <si>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</si>
  <si>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</si>
  <si>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</si>
  <si>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</si>
  <si>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</si>
  <si>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</si>
  <si>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</si>
  <si>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</si>
  <si>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</si>
  <si>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</si>
  <si>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</si>
  <si>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</si>
  <si>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</si>
  <si>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</si>
  <si>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</si>
  <si>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</si>
  <si>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</si>
  <si>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</si>
  <si>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</si>
  <si>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</si>
  <si>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</si>
  <si>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</si>
  <si>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</si>
  <si>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</si>
  <si>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</si>
  <si>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</si>
  <si>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</si>
  <si>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</si>
  <si>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</si>
  <si>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</si>
  <si>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</si>
  <si>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</si>
  <si>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</si>
  <si>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</si>
  <si>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</si>
  <si>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</si>
  <si>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</si>
  <si>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</si>
  <si>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</si>
  <si>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</si>
  <si>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</si>
  <si>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</si>
  <si>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</si>
  <si>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</si>
  <si>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</si>
  <si>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</si>
  <si>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</si>
  <si>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</si>
  <si>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</si>
  <si>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</si>
  <si>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</si>
  <si>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</si>
  <si>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</si>
  <si>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</si>
  <si>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</si>
  <si>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</si>
  <si>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</si>
  <si>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</si>
  <si>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</si>
  <si>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</si>
  <si>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</si>
  <si>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</si>
  <si>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</si>
  <si>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</si>
  <si>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</si>
  <si>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</si>
  <si>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</si>
  <si>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</si>
  <si>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</si>
  <si>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</si>
  <si>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</si>
  <si>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</si>
  <si>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</si>
  <si>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</si>
  <si>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</si>
  <si>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</si>
  <si>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</si>
  <si>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</si>
  <si>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</si>
  <si>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</si>
  <si>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</si>
  <si>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</si>
  <si>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</si>
  <si>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</si>
  <si>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</si>
  <si>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</si>
  <si>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</si>
  <si>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</si>
  <si>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</si>
  <si>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</si>
  <si>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</si>
  <si>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</si>
  <si>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</si>
  <si>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</si>
  <si>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</si>
  <si>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</si>
  <si>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</si>
  <si>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</si>
  <si>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</si>
  <si>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</si>
  <si>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</si>
  <si>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</si>
  <si>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</si>
  <si>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</si>
  <si>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</si>
  <si>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</si>
  <si>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</si>
  <si>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</si>
  <si>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</si>
  <si>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</si>
  <si>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</si>
  <si>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</si>
  <si>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</si>
  <si>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</si>
  <si>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</si>
  <si>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</si>
  <si>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</si>
  <si>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</si>
  <si>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</si>
  <si>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</si>
  <si>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</si>
  <si>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</si>
  <si>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</si>
  <si>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</si>
  <si>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</si>
  <si>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</si>
  <si>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</si>
  <si>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</si>
  <si>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</si>
  <si>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</si>
  <si>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</si>
  <si>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</si>
  <si>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</si>
  <si>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</si>
  <si>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</si>
  <si>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</si>
  <si>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</si>
  <si>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</si>
  <si>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</si>
  <si>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</si>
  <si>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</si>
  <si>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</si>
  <si>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</si>
  <si>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</si>
  <si>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</si>
  <si>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</si>
  <si>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</si>
  <si>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</si>
  <si>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</si>
  <si>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</si>
  <si>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</si>
  <si>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</si>
  <si>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</si>
  <si>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</si>
  <si>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</si>
  <si>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</si>
  <si>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</si>
  <si>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</si>
  <si>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</si>
  <si>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</si>
  <si>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</si>
  <si>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</si>
  <si>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</si>
  <si>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</si>
  <si>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</si>
  <si>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</si>
  <si>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</si>
  <si>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</si>
  <si>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</si>
  <si>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</si>
  <si>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</si>
  <si>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</si>
  <si>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</si>
  <si>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</si>
  <si>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</si>
  <si>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</si>
  <si>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</si>
  <si>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</si>
  <si>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</si>
  <si>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</si>
  <si>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</si>
  <si>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</si>
  <si>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</si>
  <si>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</si>
  <si>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</si>
  <si>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</si>
  <si>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</si>
  <si>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</si>
  <si>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</si>
  <si>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</si>
  <si>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</si>
  <si>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</si>
  <si>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</si>
  <si>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</si>
  <si>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</si>
  <si>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</si>
  <si>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</si>
  <si>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</si>
  <si>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</si>
  <si>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</si>
  <si>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</si>
  <si>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</si>
  <si>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</si>
  <si>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</si>
  <si>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</si>
  <si>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</si>
  <si>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</si>
  <si>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</si>
  <si>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</si>
  <si>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</si>
  <si>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</si>
  <si>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</si>
  <si>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</si>
  <si>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</si>
  <si>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</si>
  <si>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</si>
  <si>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</si>
  <si>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</si>
  <si>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</si>
  <si>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</si>
  <si>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</si>
  <si>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</si>
  <si>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</si>
  <si>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</si>
  <si>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</si>
  <si>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</si>
  <si>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</si>
  <si>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</si>
  <si>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</si>
  <si>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</si>
  <si>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</si>
  <si>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</si>
  <si>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</si>
  <si>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</si>
  <si>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</si>
  <si>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</si>
  <si>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</si>
  <si>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</si>
  <si>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</si>
  <si>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</si>
  <si>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</si>
  <si>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</si>
  <si>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</si>
  <si>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</si>
  <si>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</si>
  <si>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</si>
  <si>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</si>
  <si>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</si>
  <si>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</si>
  <si>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</si>
  <si>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</si>
  <si>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</si>
  <si>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</si>
  <si>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</si>
  <si>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</si>
  <si>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</si>
  <si>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</si>
  <si>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</si>
  <si>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</si>
  <si>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</si>
  <si>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</si>
  <si>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</si>
  <si>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</si>
  <si>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</si>
  <si>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</si>
  <si>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</si>
  <si>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</si>
  <si>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</si>
  <si>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</si>
  <si>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</si>
  <si>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</si>
  <si>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</si>
  <si>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</si>
  <si>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</si>
  <si>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</si>
  <si>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</si>
  <si>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</si>
  <si>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</si>
  <si>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</si>
  <si>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</si>
  <si>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</si>
  <si>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</si>
  <si>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</si>
  <si>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</si>
  <si>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</si>
  <si>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</si>
  <si>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</si>
  <si>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</si>
  <si>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</si>
  <si>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</si>
  <si>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</si>
  <si>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</si>
  <si>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</si>
  <si>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</si>
  <si>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</si>
  <si>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</si>
  <si>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</si>
  <si>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</si>
  <si>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</si>
  <si>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</si>
  <si>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</si>
  <si>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</si>
  <si>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</si>
  <si>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</si>
  <si>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</si>
  <si>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</si>
  <si>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</si>
  <si>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</si>
  <si>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</si>
  <si>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</si>
  <si>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</si>
  <si>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</si>
  <si>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</si>
  <si>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</si>
  <si>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</si>
  <si>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</si>
  <si>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</si>
  <si>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</si>
  <si>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</si>
  <si>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</si>
  <si>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</si>
  <si>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</si>
  <si>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</si>
  <si>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</si>
  <si>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</si>
  <si>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</si>
  <si>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</si>
  <si>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</si>
  <si>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</si>
  <si>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</si>
  <si>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</si>
  <si>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</si>
  <si>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</si>
  <si>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</si>
  <si>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</si>
  <si>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</si>
  <si>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</si>
  <si>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</si>
  <si>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</si>
  <si>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</si>
  <si>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</si>
  <si>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</si>
  <si>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</si>
  <si>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</si>
  <si>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</si>
  <si>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</si>
  <si>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</si>
  <si>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</si>
  <si>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</si>
  <si>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</si>
  <si>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</si>
  <si>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</si>
  <si>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</si>
  <si>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</si>
  <si>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</si>
  <si>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</si>
  <si>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</si>
  <si>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</si>
  <si>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</si>
  <si>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</si>
  <si>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</si>
  <si>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</si>
  <si>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</si>
  <si>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</si>
  <si>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</si>
  <si>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</si>
  <si>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</si>
  <si>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</si>
  <si>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</si>
  <si>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</si>
  <si>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</si>
  <si>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</si>
  <si>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</si>
  <si>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</si>
  <si>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</si>
  <si>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</si>
  <si>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</si>
  <si>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</si>
  <si>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</si>
  <si>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</si>
  <si>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</si>
  <si>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</si>
  <si>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</si>
  <si>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</si>
  <si>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</si>
  <si>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</si>
  <si>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</si>
  <si>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</si>
  <si>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</si>
  <si>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</si>
  <si>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</si>
  <si>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</si>
  <si>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</si>
  <si>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</si>
  <si>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</si>
  <si>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</si>
  <si>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</si>
  <si>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</si>
  <si>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</si>
  <si>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</si>
  <si>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</si>
  <si>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</si>
  <si>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</si>
  <si>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</si>
  <si>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</si>
  <si>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</si>
  <si>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</si>
  <si>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</si>
  <si>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</si>
  <si>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</si>
  <si>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</si>
  <si>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</si>
  <si>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</si>
  <si>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</si>
  <si>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</si>
  <si>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</si>
  <si>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</si>
  <si>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</si>
  <si>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</si>
  <si>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</si>
  <si>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</si>
  <si>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</si>
  <si>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</si>
  <si>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</si>
  <si>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</si>
  <si>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</si>
  <si>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</si>
  <si>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</si>
  <si>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</si>
  <si>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</si>
  <si>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</si>
  <si>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</si>
  <si>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</si>
  <si>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</si>
  <si>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</si>
  <si>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</si>
  <si>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</si>
  <si>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</si>
  <si>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</si>
  <si>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</si>
  <si>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</si>
  <si>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</si>
  <si>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</si>
  <si>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</si>
  <si>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</si>
  <si>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</si>
  <si>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</si>
  <si>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</si>
  <si>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</si>
  <si>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</si>
  <si>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</si>
  <si>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</si>
  <si>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</si>
  <si>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</si>
  <si>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</si>
  <si>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</si>
  <si>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</si>
  <si>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</si>
  <si>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</si>
  <si>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</si>
  <si>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</si>
  <si>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</si>
  <si>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</si>
  <si>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</si>
  <si>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</si>
  <si>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</si>
  <si>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</si>
  <si>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</si>
  <si>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</si>
  <si>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</si>
  <si>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</si>
  <si>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</si>
  <si>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</si>
  <si>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</si>
  <si>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</si>
  <si>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</si>
  <si>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</si>
  <si>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</si>
  <si>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</si>
  <si>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</si>
  <si>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</si>
  <si>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</si>
  <si>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</si>
  <si>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</si>
  <si>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</si>
  <si>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</si>
  <si>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</si>
  <si>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</si>
  <si>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</si>
  <si>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</si>
  <si>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</si>
  <si>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</si>
  <si>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</si>
  <si>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</si>
  <si>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</si>
  <si>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</si>
  <si>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</si>
  <si>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</si>
  <si>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</si>
  <si>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</si>
  <si>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</si>
  <si>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</si>
  <si>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</si>
  <si>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</si>
  <si>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</si>
  <si>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</si>
  <si>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</si>
  <si>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</si>
  <si>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</si>
  <si>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</si>
  <si>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</si>
  <si>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</si>
  <si>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</si>
  <si>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</si>
  <si>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</si>
  <si>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</si>
  <si>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</si>
  <si>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</si>
  <si>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</si>
  <si>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</si>
  <si>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</si>
  <si>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</si>
  <si>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</si>
  <si>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</si>
  <si>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</si>
  <si>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</si>
  <si>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</si>
  <si>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</si>
  <si>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</si>
  <si>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</si>
  <si>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</si>
  <si>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</si>
  <si>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</si>
  <si>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</si>
  <si>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</si>
  <si>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</si>
  <si>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</si>
  <si>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</si>
  <si>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</si>
  <si>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</si>
  <si>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</si>
  <si>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</si>
  <si>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</si>
  <si>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</si>
  <si>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</si>
  <si>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</si>
  <si>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</si>
  <si>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</si>
  <si>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</si>
  <si>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</si>
  <si>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</si>
  <si>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</si>
  <si>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</si>
  <si>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</si>
  <si>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</si>
  <si>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</si>
  <si>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</si>
  <si>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</si>
  <si>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</si>
  <si>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</si>
  <si>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</si>
  <si>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</si>
  <si>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</si>
  <si>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</si>
  <si>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</si>
  <si>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</si>
  <si>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</si>
  <si>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</si>
  <si>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</si>
  <si>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</si>
  <si>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</si>
  <si>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</si>
  <si>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</si>
  <si>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</si>
  <si>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</si>
  <si>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</si>
  <si>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</si>
  <si>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</si>
  <si>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</si>
  <si>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</si>
  <si>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</si>
  <si>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</si>
  <si>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</si>
  <si>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</si>
  <si>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</si>
  <si>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</si>
  <si>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</si>
  <si>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</si>
  <si>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</si>
  <si>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</si>
  <si>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</si>
  <si>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</si>
  <si>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</si>
  <si>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</si>
  <si>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</si>
  <si>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</si>
  <si>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</si>
  <si>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</si>
  <si>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</si>
  <si>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</si>
  <si>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</si>
  <si>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</si>
  <si>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</si>
  <si>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</si>
  <si>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</si>
  <si>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</si>
  <si>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</si>
  <si>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</si>
  <si>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</si>
  <si>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</si>
  <si>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</si>
  <si>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</si>
  <si>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</si>
  <si>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</si>
  <si>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</si>
  <si>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</si>
  <si>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</si>
  <si>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</si>
  <si>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</si>
  <si>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</si>
  <si>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</si>
  <si>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</si>
  <si>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</si>
  <si>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</si>
  <si>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</si>
  <si>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</si>
  <si>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</si>
  <si>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</si>
  <si>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</si>
  <si>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</si>
  <si>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</si>
  <si>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</si>
  <si>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</si>
  <si>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</si>
  <si>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</si>
  <si>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</si>
  <si>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</si>
  <si>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</si>
  <si>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</si>
  <si>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</si>
  <si>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</si>
  <si>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</si>
  <si>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</si>
  <si>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</si>
  <si>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</si>
  <si>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</si>
  <si>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</si>
  <si>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</si>
  <si>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</si>
  <si>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</si>
  <si>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</si>
  <si>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</si>
  <si>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</si>
  <si>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</si>
  <si>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</si>
  <si>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</si>
  <si>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</si>
  <si>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</si>
  <si>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</si>
  <si>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</si>
  <si>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</si>
  <si>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</si>
  <si>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</si>
  <si>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</si>
  <si>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</si>
  <si>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</si>
  <si>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</si>
  <si>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</si>
  <si>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</si>
  <si>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</si>
  <si>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</si>
  <si>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</si>
  <si>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</si>
  <si>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</si>
  <si>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</si>
  <si>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</si>
  <si>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</si>
  <si>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</si>
  <si>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</si>
  <si>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</si>
  <si>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</si>
  <si>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</si>
  <si>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</si>
  <si>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</si>
  <si>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</si>
  <si>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</si>
  <si>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</si>
  <si>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</si>
  <si>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</si>
  <si>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</si>
  <si>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</si>
  <si>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</si>
  <si>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</si>
  <si>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</si>
  <si>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</si>
  <si>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</si>
  <si>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</si>
  <si>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</si>
  <si>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</si>
  <si>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</si>
  <si>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</si>
  <si>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</si>
  <si>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</si>
  <si>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</si>
  <si>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</si>
  <si>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</si>
  <si>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</si>
  <si>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</si>
  <si>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</si>
  <si>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</si>
  <si>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</si>
  <si>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</si>
  <si>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</si>
  <si>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</si>
  <si>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</si>
  <si>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</si>
  <si>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</si>
  <si>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</si>
  <si>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</si>
  <si>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</si>
  <si>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</si>
  <si>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</si>
  <si>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</si>
  <si>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</si>
  <si>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</si>
  <si>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</si>
  <si>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</si>
  <si>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</si>
  <si>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</si>
  <si>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</si>
  <si>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</si>
  <si>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</si>
  <si>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</si>
  <si>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</si>
  <si>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</si>
  <si>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</si>
  <si>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</si>
  <si>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</si>
  <si>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</si>
  <si>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</si>
  <si>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</si>
  <si>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</si>
  <si>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</si>
  <si>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</si>
  <si>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</si>
  <si>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</si>
  <si>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</si>
  <si>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</si>
  <si>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</si>
  <si>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</si>
  <si>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</si>
  <si>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</si>
  <si>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</si>
  <si>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</si>
  <si>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</si>
  <si>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</si>
  <si>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</si>
  <si>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</si>
  <si>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</si>
  <si>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</si>
  <si>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</si>
  <si>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</si>
  <si>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</si>
  <si>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</si>
  <si>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</si>
  <si>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</si>
  <si>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</si>
  <si>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</si>
  <si>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</si>
  <si>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</si>
  <si>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</si>
  <si>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</si>
  <si>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</si>
  <si>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</si>
  <si>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</si>
  <si>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</si>
  <si>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</si>
  <si>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</si>
  <si>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</si>
  <si>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</si>
  <si>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</si>
  <si>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</si>
  <si>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</si>
  <si>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</si>
  <si>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</si>
  <si>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</si>
  <si>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</si>
  <si>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</si>
  <si>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</si>
  <si>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</si>
  <si>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</si>
  <si>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</si>
  <si>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</si>
  <si>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</si>
  <si>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</si>
  <si>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</si>
  <si>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</si>
  <si>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</si>
  <si>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</si>
  <si>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</si>
  <si>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</si>
  <si>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</si>
  <si>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</si>
  <si>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</si>
  <si>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</si>
  <si>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</si>
  <si>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</si>
  <si>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</si>
  <si>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</si>
  <si>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</si>
  <si>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</si>
  <si>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</si>
  <si>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</si>
  <si>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</si>
  <si>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</si>
  <si>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</si>
  <si>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</si>
  <si>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</si>
  <si>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</si>
  <si>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</si>
  <si>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</si>
  <si>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</si>
  <si>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</si>
  <si>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</si>
  <si>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</si>
  <si>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</si>
  <si>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</si>
  <si>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</si>
  <si>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</si>
  <si>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</si>
  <si>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</si>
  <si>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</si>
  <si>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</si>
  <si>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</si>
  <si>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</si>
  <si>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</si>
  <si>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</si>
  <si>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</si>
  <si>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</si>
  <si>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</si>
  <si>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</si>
  <si>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</si>
  <si>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</si>
  <si>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</si>
  <si>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</si>
  <si>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</si>
  <si>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</si>
  <si>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</si>
  <si>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</si>
  <si>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</si>
  <si>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</si>
  <si>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</si>
  <si>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</si>
  <si>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</si>
  <si>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</si>
  <si>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</si>
  <si>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</si>
  <si>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</si>
  <si>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</si>
  <si>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</si>
  <si>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</si>
  <si>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</si>
  <si>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</si>
  <si>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</si>
  <si>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</si>
  <si>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</si>
  <si>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</si>
  <si>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</si>
  <si>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</si>
  <si>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</si>
  <si>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</si>
  <si>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</si>
  <si>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</si>
  <si>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</si>
  <si>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</si>
  <si>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</si>
  <si>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</si>
  <si>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</si>
  <si>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</si>
  <si>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</si>
  <si>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</si>
  <si>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</si>
  <si>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</si>
  <si>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</si>
  <si>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</si>
  <si>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</si>
  <si>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</si>
  <si>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</si>
  <si>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</si>
  <si>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</si>
  <si>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</si>
  <si>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</si>
  <si>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</si>
  <si>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</si>
  <si>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</si>
  <si>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</si>
  <si>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</si>
  <si>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</si>
  <si>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</si>
  <si>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</si>
  <si>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</si>
  <si>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</si>
  <si>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</si>
  <si>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</si>
  <si>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</si>
  <si>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</si>
  <si>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</si>
  <si>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</si>
  <si>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</si>
  <si>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</si>
  <si>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</si>
  <si>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</si>
  <si>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</si>
  <si>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</si>
  <si>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</si>
  <si>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</si>
  <si>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</si>
  <si>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</si>
  <si>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</si>
  <si>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</si>
  <si>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</si>
  <si>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</si>
  <si>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</si>
  <si>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</si>
  <si>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</si>
  <si>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</si>
  <si>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</si>
  <si>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</si>
  <si>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</si>
  <si>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</si>
  <si>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</si>
  <si>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</si>
  <si>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</si>
  <si>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</si>
  <si>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</si>
  <si>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</si>
  <si>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</si>
  <si>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</si>
  <si>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</si>
  <si>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</si>
  <si>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</si>
  <si>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</si>
  <si>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</si>
  <si>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</si>
  <si>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</si>
  <si>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</si>
  <si>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</si>
  <si>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</si>
  <si>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</si>
  <si>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</si>
  <si>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</si>
  <si>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</si>
  <si>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</si>
  <si>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</si>
  <si>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</si>
  <si>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</si>
  <si>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</si>
  <si>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</si>
  <si>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</si>
  <si>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</si>
  <si>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</si>
  <si>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</si>
  <si>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</si>
  <si>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</si>
  <si>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</si>
  <si>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</si>
  <si>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</si>
  <si>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</si>
  <si>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</si>
  <si>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</si>
  <si>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</si>
  <si>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</si>
  <si>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</si>
  <si>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</si>
  <si>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</si>
  <si>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</si>
  <si>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</si>
  <si>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</si>
  <si>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</si>
  <si>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</si>
  <si>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</si>
  <si>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</si>
  <si>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</si>
  <si>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</si>
  <si>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</si>
  <si>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</si>
  <si>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</si>
  <si>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</si>
  <si>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</si>
  <si>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</si>
  <si>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</si>
  <si>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</si>
  <si>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</si>
  <si>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</si>
  <si>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</si>
  <si>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</si>
  <si>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</si>
  <si>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</si>
  <si>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</si>
  <si>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</si>
  <si>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</si>
  <si>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</si>
  <si>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</si>
  <si>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</si>
  <si>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</si>
  <si>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</si>
  <si>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</si>
  <si>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</si>
  <si>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</si>
  <si>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</si>
  <si>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</si>
  <si>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</si>
  <si>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</si>
  <si>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</si>
  <si>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</si>
  <si>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</si>
  <si>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</si>
  <si>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</si>
  <si>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</si>
  <si>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</si>
  <si>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</si>
  <si>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</si>
  <si>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</si>
  <si>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</si>
  <si>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</si>
  <si>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</si>
  <si>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</si>
  <si>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</si>
  <si>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</si>
  <si>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</si>
  <si>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</si>
  <si>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</si>
  <si>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</si>
  <si>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</si>
  <si>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</si>
  <si>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</si>
  <si>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</si>
  <si>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</si>
  <si>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</si>
  <si>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</si>
  <si>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</si>
  <si>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</si>
  <si>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</si>
  <si>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</si>
  <si>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</si>
  <si>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</si>
  <si>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</si>
  <si>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</si>
  <si>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</si>
  <si>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</si>
  <si>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</si>
  <si>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</si>
  <si>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</si>
  <si>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</si>
  <si>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</si>
  <si>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</si>
  <si>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</si>
  <si>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</si>
  <si>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</si>
  <si>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</si>
  <si>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</si>
  <si>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</si>
  <si>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</si>
  <si>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</si>
  <si>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</si>
  <si>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</si>
  <si>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</si>
  <si>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</si>
  <si>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</si>
  <si>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</si>
  <si>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</si>
  <si>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</si>
  <si>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</si>
  <si>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</si>
  <si>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</si>
  <si>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</si>
  <si>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</si>
  <si>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</si>
  <si>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</si>
  <si>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</si>
  <si>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</si>
  <si>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</si>
  <si>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</si>
  <si>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</si>
  <si>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</si>
  <si>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</si>
  <si>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</si>
  <si>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</si>
  <si>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</si>
  <si>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</si>
  <si>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</si>
  <si>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</si>
  <si>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</si>
  <si>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</si>
  <si>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</si>
  <si>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</si>
  <si>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</si>
  <si>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</si>
  <si>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</si>
  <si>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</si>
  <si>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</si>
  <si>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</si>
  <si>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</si>
  <si>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</si>
  <si>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</si>
  <si>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</si>
  <si>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</si>
  <si>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</si>
  <si>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</si>
  <si>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</si>
  <si>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</si>
  <si>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</si>
  <si>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</si>
  <si>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</si>
  <si>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</si>
  <si>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</si>
  <si>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</si>
  <si>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</si>
  <si>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</si>
  <si>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</si>
  <si>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</si>
  <si>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</si>
  <si>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</si>
  <si>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</si>
  <si>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</si>
  <si>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</si>
  <si>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</si>
  <si>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</si>
  <si>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</si>
  <si>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</si>
  <si>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</si>
  <si>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</si>
  <si>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</si>
  <si>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</si>
  <si>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</si>
  <si>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</si>
  <si>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</si>
  <si>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</si>
  <si>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</si>
  <si>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</si>
  <si>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</si>
  <si>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</si>
  <si>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</si>
  <si>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</si>
  <si>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</si>
  <si>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</si>
  <si>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</si>
  <si>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</si>
  <si>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</si>
  <si>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</si>
  <si>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</si>
  <si>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</si>
  <si>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</si>
  <si>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</si>
  <si>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</si>
  <si>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</si>
  <si>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</si>
  <si>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</si>
  <si>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</si>
  <si>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</si>
  <si>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</si>
  <si>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</si>
  <si>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</si>
  <si>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</si>
  <si>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</si>
  <si>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</si>
  <si>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</si>
  <si>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</si>
  <si>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</si>
  <si>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</si>
  <si>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</si>
  <si>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</si>
  <si>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</si>
  <si>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</si>
  <si>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</si>
  <si>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</si>
  <si>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</si>
  <si>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</si>
  <si>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</si>
  <si>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</si>
  <si>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</si>
  <si>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</si>
  <si>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</si>
  <si>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</si>
  <si>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</si>
  <si>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</si>
  <si>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</si>
  <si>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</si>
  <si>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</si>
  <si>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</si>
  <si>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</si>
  <si>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</si>
  <si>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</si>
  <si>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</si>
  <si>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</si>
  <si>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</si>
  <si>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</si>
  <si>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</si>
  <si>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</si>
  <si>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</si>
  <si>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</si>
  <si>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</si>
  <si>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</si>
  <si>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</si>
  <si>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</si>
  <si>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</si>
  <si>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</si>
  <si>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</si>
  <si>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</si>
  <si>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</si>
  <si>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</si>
  <si>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</si>
  <si>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</si>
  <si>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</si>
  <si>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</si>
  <si>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</si>
  <si>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</si>
  <si>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</si>
  <si>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</si>
  <si>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</si>
  <si>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</si>
  <si>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</si>
  <si>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</si>
  <si>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</si>
  <si>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</si>
  <si>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</si>
  <si>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</si>
  <si>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</si>
  <si>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</si>
  <si>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</si>
  <si>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</si>
  <si>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</si>
  <si>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</si>
  <si>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</si>
  <si>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</si>
  <si>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</si>
  <si>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</si>
  <si>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</si>
  <si>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</si>
  <si>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</si>
  <si>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</si>
  <si>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</si>
  <si>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</si>
  <si>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</si>
  <si>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</si>
  <si>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</si>
  <si>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</si>
  <si>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</si>
  <si>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</si>
  <si>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</si>
  <si>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</si>
  <si>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</si>
  <si>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</si>
  <si>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</si>
  <si>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</si>
  <si>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</si>
  <si>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</si>
  <si>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</si>
  <si>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</si>
  <si>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</si>
  <si>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</si>
  <si>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</si>
  <si>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</si>
  <si>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</si>
  <si>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</si>
  <si>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</si>
  <si>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</si>
  <si>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</si>
  <si>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</si>
  <si>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</si>
  <si>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</si>
  <si>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</si>
  <si>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</si>
  <si>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</si>
  <si>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</si>
  <si>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</si>
  <si>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</si>
  <si>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</si>
  <si>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</si>
  <si>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</si>
  <si>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</si>
  <si>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</si>
  <si>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</si>
  <si>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</si>
  <si>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</si>
  <si>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</si>
  <si>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</si>
  <si>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</si>
  <si>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</si>
  <si>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</si>
  <si>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</si>
  <si>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</si>
  <si>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</si>
  <si>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</si>
  <si>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</si>
  <si>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</si>
  <si>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</si>
  <si>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</si>
  <si>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</si>
  <si>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</si>
  <si>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</si>
  <si>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</si>
  <si>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</si>
  <si>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</si>
  <si>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</si>
  <si>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</si>
  <si>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</si>
  <si>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</si>
  <si>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</si>
  <si>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</si>
  <si>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</si>
  <si>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</si>
  <si>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</si>
  <si>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</si>
  <si>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</si>
  <si>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</si>
  <si>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</si>
  <si>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</si>
  <si>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</si>
  <si>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</si>
  <si>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</si>
  <si>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</si>
  <si>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</si>
  <si>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</si>
  <si>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</si>
  <si>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</si>
  <si>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</si>
  <si>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</si>
  <si>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</si>
  <si>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</si>
  <si>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</si>
  <si>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</si>
  <si>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</si>
  <si>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</si>
  <si>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</si>
  <si>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</si>
  <si>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</si>
  <si>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</si>
  <si>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</si>
  <si>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</si>
  <si>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</si>
  <si>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</si>
  <si>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</si>
  <si>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</si>
  <si>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</si>
  <si>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</si>
  <si>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</si>
  <si>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</si>
  <si>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</si>
  <si>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</si>
  <si>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</si>
  <si>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</si>
  <si>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</si>
  <si>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</si>
  <si>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</si>
  <si>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</si>
  <si>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</si>
  <si>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</si>
  <si>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</si>
  <si>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</si>
  <si>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</si>
  <si>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</si>
  <si>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</si>
  <si>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</si>
  <si>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</si>
  <si>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</si>
  <si>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</si>
  <si>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</si>
  <si>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</si>
  <si>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</si>
  <si>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</si>
  <si>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</si>
  <si>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</si>
  <si>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</si>
  <si>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</si>
  <si>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</si>
  <si>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</si>
  <si>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</si>
  <si>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</si>
  <si>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</si>
  <si>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</si>
  <si>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</si>
  <si>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</si>
  <si>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</si>
  <si>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</si>
  <si>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</si>
  <si>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</si>
  <si>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</si>
  <si>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</si>
  <si>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</si>
  <si>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</si>
  <si>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</si>
  <si>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</si>
  <si>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</si>
  <si>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</si>
  <si>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</si>
  <si>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</si>
  <si>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</si>
  <si>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</si>
  <si>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</si>
  <si>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</si>
  <si>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</si>
  <si>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</si>
  <si>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</si>
  <si>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</si>
  <si>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</si>
  <si>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</si>
  <si>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</si>
  <si>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</si>
  <si>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</si>
  <si>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</si>
  <si>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</si>
  <si>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</si>
  <si>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</si>
  <si>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</si>
  <si>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</si>
  <si>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</si>
  <si>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</si>
  <si>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</si>
  <si>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</si>
  <si>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</si>
  <si>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</si>
  <si>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</si>
  <si>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</si>
  <si>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</si>
  <si>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</si>
  <si>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</si>
  <si>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</si>
  <si>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</si>
  <si>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</si>
  <si>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</si>
  <si>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</si>
  <si>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</si>
  <si>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</si>
  <si>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</si>
  <si>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</si>
  <si>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</si>
  <si>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</si>
  <si>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</si>
  <si>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</si>
  <si>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</si>
  <si>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</si>
  <si>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</si>
  <si>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</si>
  <si>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</si>
  <si>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</si>
  <si>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</si>
  <si>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</si>
  <si>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</si>
  <si>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</si>
  <si>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</si>
  <si>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</si>
  <si>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</si>
  <si>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</si>
  <si>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</si>
  <si>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</si>
  <si>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</si>
  <si>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</si>
  <si>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</si>
  <si>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</si>
  <si>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</si>
  <si>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</si>
  <si>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</si>
  <si>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</si>
  <si>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</si>
  <si>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</si>
  <si>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</si>
  <si>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</si>
  <si>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</si>
  <si>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</si>
  <si>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</si>
  <si>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</si>
  <si>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</si>
  <si>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</si>
  <si>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</si>
  <si>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</si>
  <si>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</si>
  <si>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</si>
  <si>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</si>
  <si>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</si>
  <si>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</si>
  <si>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</si>
  <si>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</si>
  <si>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</si>
  <si>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</si>
  <si>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</si>
  <si>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</si>
  <si>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</si>
  <si>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</si>
  <si>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</si>
  <si>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</si>
  <si>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</si>
  <si>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</si>
  <si>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</si>
  <si>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</si>
  <si>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</si>
  <si>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</si>
  <si>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</si>
  <si>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</si>
  <si>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</si>
  <si>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</si>
  <si>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</si>
  <si>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</si>
  <si>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</si>
  <si>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</si>
  <si>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</si>
  <si>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</si>
  <si>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</si>
  <si>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</si>
  <si>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</si>
  <si>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</si>
  <si>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</si>
  <si>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</si>
  <si>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</si>
  <si>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</si>
  <si>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</si>
  <si>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</si>
  <si>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</si>
  <si>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</si>
  <si>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</si>
  <si>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</si>
  <si>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</si>
  <si>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</si>
  <si>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</si>
  <si>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</si>
  <si>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</si>
  <si>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</si>
  <si>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</si>
  <si>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</si>
  <si>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</si>
  <si>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</si>
  <si>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</si>
  <si>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</si>
  <si>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</si>
  <si>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</si>
  <si>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</si>
  <si>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</si>
  <si>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</si>
  <si>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</si>
  <si>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</si>
  <si>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</si>
  <si>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</si>
  <si>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</si>
  <si>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</si>
  <si>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</si>
  <si>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</si>
  <si>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</si>
  <si>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</si>
  <si>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</si>
  <si>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</si>
  <si>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</si>
  <si>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</si>
  <si>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</si>
  <si>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</si>
  <si>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</si>
  <si>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</si>
  <si>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</si>
  <si>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</si>
  <si>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</si>
  <si>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</si>
  <si>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</si>
  <si>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</si>
  <si>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</si>
  <si>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</si>
  <si>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</si>
  <si>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</si>
  <si>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</si>
  <si>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</si>
  <si>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</si>
  <si>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</si>
  <si>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</si>
  <si>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</si>
  <si>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</si>
  <si>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</si>
  <si>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</si>
  <si>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</si>
  <si>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</si>
  <si>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</si>
  <si>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</si>
  <si>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</si>
  <si>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</si>
  <si>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</si>
  <si>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</si>
  <si>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</si>
  <si>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</si>
  <si>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</si>
  <si>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</si>
  <si>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</si>
  <si>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</si>
  <si>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</si>
  <si>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</si>
  <si>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</si>
  <si>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</si>
  <si>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</si>
  <si>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</si>
  <si>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</si>
  <si>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</si>
  <si>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</si>
  <si>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</si>
  <si>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</si>
  <si>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</si>
  <si>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</si>
  <si>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</si>
  <si>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</si>
  <si>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</si>
  <si>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</si>
  <si>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</si>
  <si>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</si>
  <si>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</si>
  <si>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</si>
  <si>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</si>
  <si>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</si>
  <si>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</si>
  <si>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</si>
  <si>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</si>
  <si>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</si>
  <si>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</si>
  <si>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</si>
  <si>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</si>
  <si>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</si>
  <si>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</si>
  <si>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</si>
  <si>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</si>
  <si>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</si>
  <si>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</si>
  <si>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</si>
  <si>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</si>
  <si>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</si>
  <si>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</si>
  <si>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</si>
  <si>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</si>
  <si>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</si>
  <si>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</si>
  <si>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</si>
  <si>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</si>
  <si>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</si>
  <si>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</si>
  <si>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</si>
  <si>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</si>
  <si>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</si>
  <si>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</si>
  <si>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</si>
  <si>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</si>
  <si>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</si>
  <si>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</si>
  <si>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</si>
  <si>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</si>
  <si>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</si>
  <si>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</si>
  <si>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</si>
  <si>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</si>
  <si>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</si>
  <si>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</si>
  <si>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</si>
  <si>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</si>
  <si>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</si>
  <si>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</si>
  <si>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</si>
  <si>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</si>
  <si>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</si>
  <si>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</si>
  <si>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</si>
  <si>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</si>
  <si>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</si>
  <si>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</si>
  <si>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</si>
  <si>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</si>
  <si>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</si>
  <si>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</si>
  <si>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</si>
  <si>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</si>
  <si>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</si>
  <si>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</si>
  <si>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</si>
  <si>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</si>
  <si>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</si>
  <si>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</si>
  <si>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</si>
  <si>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</si>
  <si>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</si>
  <si>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</si>
  <si>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</si>
  <si>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</si>
  <si>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</si>
  <si>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</si>
  <si>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</si>
  <si>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</si>
  <si>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</si>
  <si>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</si>
  <si>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</si>
  <si>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</si>
  <si>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</si>
  <si>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</si>
  <si>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</si>
  <si>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</si>
  <si>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</si>
  <si>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</si>
  <si>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</si>
  <si>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</si>
  <si>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</si>
  <si>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</si>
  <si>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</si>
  <si>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</si>
  <si>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</si>
  <si>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</si>
  <si>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</si>
  <si>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</si>
  <si>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</si>
  <si>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</si>
  <si>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</si>
  <si>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</si>
  <si>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</si>
  <si>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</si>
  <si>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</si>
  <si>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</si>
  <si>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</si>
  <si>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</si>
  <si>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</si>
  <si>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</si>
  <si>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</si>
  <si>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</si>
  <si>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</si>
  <si>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</si>
  <si>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</si>
  <si>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</si>
  <si>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</si>
  <si>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</si>
  <si>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</si>
  <si>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</si>
  <si>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</si>
  <si>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</si>
  <si>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</si>
  <si>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</si>
  <si>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</si>
  <si>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</si>
  <si>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</si>
  <si>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</si>
  <si>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</si>
  <si>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</si>
  <si>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</si>
  <si>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</si>
  <si>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</si>
  <si>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</si>
  <si>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</si>
  <si>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</si>
  <si>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</si>
  <si>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</si>
  <si>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</si>
  <si>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</si>
  <si>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</si>
  <si>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</si>
  <si>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</si>
  <si>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</si>
  <si>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</si>
  <si>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</si>
  <si>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</si>
  <si>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</si>
  <si>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</si>
  <si>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</si>
  <si>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</si>
  <si>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</si>
  <si>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</si>
  <si>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</si>
  <si>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</si>
  <si>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</si>
  <si>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</si>
  <si>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</si>
  <si>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</si>
  <si>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</si>
  <si>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</si>
  <si>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</si>
  <si>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</si>
  <si>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</si>
  <si>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</si>
  <si>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</si>
  <si>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</si>
  <si>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</si>
  <si>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</si>
  <si>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</si>
  <si>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</si>
  <si>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</si>
  <si>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</si>
  <si>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</si>
  <si>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</si>
  <si>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</si>
  <si>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</si>
  <si>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</si>
  <si>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</si>
  <si>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</si>
  <si>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</si>
  <si>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</si>
  <si>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</si>
  <si>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</si>
  <si>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</si>
  <si>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</si>
  <si>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</si>
  <si>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</si>
  <si>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</si>
  <si>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</si>
  <si>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</si>
  <si>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</si>
  <si>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</si>
  <si>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</si>
  <si>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</si>
  <si>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</si>
  <si>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</si>
  <si>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</si>
  <si>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</si>
  <si>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</si>
  <si>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</si>
  <si>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</si>
  <si>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</si>
  <si>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</si>
  <si>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</si>
  <si>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</si>
  <si>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</si>
  <si>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</si>
  <si>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</si>
  <si>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</si>
  <si>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</si>
  <si>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</si>
  <si>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</si>
  <si>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</si>
  <si>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</si>
  <si>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</si>
  <si>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</si>
  <si>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</si>
  <si>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</si>
  <si>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</si>
  <si>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</si>
  <si>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</si>
  <si>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</si>
  <si>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</si>
  <si>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</si>
  <si>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</si>
  <si>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</si>
  <si>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</si>
  <si>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</si>
  <si>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</si>
  <si>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</si>
  <si>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</si>
  <si>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</si>
  <si>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</si>
  <si>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</si>
  <si>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</si>
  <si>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</si>
  <si>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</si>
  <si>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</si>
  <si>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</si>
  <si>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</si>
  <si>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</si>
  <si>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</si>
  <si>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</si>
  <si>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</si>
  <si>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</si>
  <si>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</si>
  <si>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</si>
  <si>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</si>
  <si>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</si>
  <si>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</si>
  <si>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</si>
  <si>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</si>
  <si>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</si>
  <si>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</si>
  <si>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</si>
  <si>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</si>
  <si>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</si>
  <si>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</si>
  <si>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</si>
  <si>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</si>
  <si>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</si>
  <si>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</si>
  <si>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</si>
  <si>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</si>
  <si>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</si>
  <si>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</si>
  <si>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</si>
  <si>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</si>
  <si>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</si>
  <si>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</si>
  <si>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</si>
  <si>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</si>
  <si>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</si>
  <si>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</si>
  <si>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</si>
  <si>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</si>
  <si>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</si>
  <si>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</si>
  <si>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</si>
  <si>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</si>
  <si>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</si>
  <si>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</si>
  <si>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</si>
  <si>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</si>
  <si>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</si>
  <si>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</si>
  <si>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</si>
  <si>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</si>
  <si>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</si>
  <si>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</si>
  <si>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</si>
  <si>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</si>
  <si>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</si>
  <si>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</si>
  <si>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</si>
  <si>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</si>
  <si>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</si>
  <si>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</si>
  <si>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</si>
  <si>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</si>
  <si>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</si>
  <si>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</si>
  <si>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</si>
  <si>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</si>
  <si>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</si>
  <si>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</si>
  <si>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</si>
  <si>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</si>
  <si>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</si>
  <si>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</si>
  <si>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</si>
  <si>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</si>
  <si>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</si>
  <si>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</si>
  <si>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</si>
  <si>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</si>
  <si>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</si>
  <si>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</si>
  <si>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</si>
  <si>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</si>
  <si>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</si>
  <si>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</si>
  <si>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</si>
  <si>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</si>
  <si>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</si>
  <si>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</si>
  <si>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</si>
  <si>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</si>
  <si>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</si>
  <si>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</si>
  <si>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</si>
  <si>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</si>
  <si>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</si>
  <si>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</si>
  <si>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</si>
  <si>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</si>
  <si>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</si>
  <si>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</si>
  <si>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</si>
  <si>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</si>
  <si>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</si>
  <si>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</si>
  <si>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</si>
  <si>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</si>
  <si>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</si>
  <si>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</si>
  <si>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</si>
  <si>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</si>
  <si>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</si>
  <si>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</si>
  <si>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</si>
  <si>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</si>
  <si>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</si>
  <si>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</si>
  <si>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</si>
  <si>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</si>
  <si>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</si>
  <si>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</si>
  <si>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</si>
  <si>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</si>
  <si>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</si>
  <si>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</si>
  <si>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</si>
  <si>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</si>
  <si>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</si>
  <si>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</si>
  <si>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</si>
  <si>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</si>
  <si>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</si>
  <si>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</si>
  <si>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</si>
  <si>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</si>
  <si>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</si>
  <si>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</si>
  <si>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</si>
  <si>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</si>
  <si>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</si>
  <si>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</si>
  <si>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</si>
  <si>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</si>
  <si>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</si>
  <si>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</si>
  <si>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</si>
  <si>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</si>
  <si>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</si>
  <si>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</si>
  <si>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</si>
  <si>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</si>
  <si>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</si>
  <si>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</si>
  <si>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</si>
  <si>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</si>
  <si>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</si>
  <si>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</si>
  <si>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</si>
  <si>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</si>
  <si>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</si>
  <si>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</si>
  <si>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</si>
  <si>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</si>
  <si>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</si>
  <si>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</si>
  <si>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</si>
  <si>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</si>
  <si>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</si>
  <si>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</si>
  <si>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</si>
  <si>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</si>
  <si>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</si>
  <si>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</si>
  <si>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</si>
  <si>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</si>
  <si>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</si>
  <si>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</si>
  <si>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</si>
  <si>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</si>
  <si>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</si>
  <si>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</si>
  <si>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</si>
  <si>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</si>
  <si>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</si>
  <si>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</si>
  <si>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</si>
  <si>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</si>
  <si>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</si>
  <si>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</si>
  <si>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</si>
  <si>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</si>
  <si>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</si>
  <si>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</si>
  <si>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</si>
  <si>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</si>
  <si>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</si>
  <si>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</si>
  <si>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</si>
  <si>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</si>
  <si>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</si>
  <si>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</si>
  <si>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</si>
  <si>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</si>
  <si>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</si>
  <si>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</si>
  <si>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</si>
  <si>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</si>
  <si>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</si>
  <si>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</si>
  <si>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</si>
  <si>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</si>
  <si>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</si>
  <si>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</si>
  <si>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</si>
  <si>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</si>
  <si>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</si>
  <si>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</si>
  <si>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</si>
  <si>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</si>
  <si>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</si>
  <si>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</si>
  <si>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</si>
  <si>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</si>
  <si>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</si>
  <si>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</si>
  <si>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</si>
  <si>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</si>
  <si>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</si>
  <si>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</si>
  <si>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</si>
  <si>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</si>
  <si>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</si>
  <si>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</si>
  <si>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</si>
  <si>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</si>
  <si>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</si>
  <si>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</si>
  <si>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</si>
  <si>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</si>
  <si>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</si>
  <si>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</si>
  <si>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</si>
  <si>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</si>
  <si>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</si>
  <si>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</si>
  <si>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</si>
  <si>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</si>
  <si>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</si>
  <si>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</si>
  <si>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</si>
  <si>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</si>
  <si>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</si>
  <si>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</si>
  <si>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</si>
  <si>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</si>
  <si>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</si>
  <si>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</si>
  <si>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</si>
  <si>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</si>
  <si>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</si>
  <si>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</si>
  <si>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</si>
  <si>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</si>
  <si>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</si>
  <si>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</si>
  <si>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</si>
  <si>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</si>
  <si>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</si>
  <si>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</si>
  <si>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</si>
  <si>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</si>
  <si>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</si>
  <si>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</si>
  <si>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</si>
  <si>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</si>
  <si>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</si>
  <si>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</si>
  <si>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</si>
  <si>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</si>
  <si>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</si>
  <si>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</si>
  <si>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</si>
  <si>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</si>
  <si>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</si>
  <si>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</si>
  <si>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</si>
  <si>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</si>
  <si>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</si>
  <si>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</si>
  <si>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</si>
  <si>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</si>
  <si>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</si>
  <si>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</si>
  <si>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</si>
  <si>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</si>
  <si>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</si>
  <si>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</si>
  <si>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</si>
  <si>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</si>
  <si>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</si>
  <si>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</si>
  <si>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</si>
  <si>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</si>
  <si>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</si>
  <si>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</si>
  <si>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</si>
  <si>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</si>
  <si>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</si>
  <si>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</si>
  <si>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</si>
  <si>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</si>
  <si>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</si>
  <si>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</si>
  <si>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</si>
  <si>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</si>
  <si>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</si>
  <si>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</si>
  <si>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</si>
  <si>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</si>
  <si>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</si>
  <si>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</si>
  <si>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</si>
  <si>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</si>
  <si>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</si>
  <si>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</si>
  <si>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</si>
  <si>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</si>
  <si>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</si>
  <si>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</si>
  <si>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</si>
  <si>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</si>
  <si>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</si>
  <si>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</si>
  <si>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</si>
  <si>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</si>
  <si>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</si>
  <si>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</si>
  <si>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</si>
  <si>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</si>
  <si>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</si>
  <si>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</si>
  <si>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</si>
  <si>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</si>
  <si>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</si>
  <si>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</si>
  <si>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</si>
  <si>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</si>
  <si>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</si>
  <si>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</si>
  <si>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</si>
  <si>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</si>
  <si>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</si>
  <si>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</si>
  <si>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</si>
  <si>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</si>
  <si>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</si>
  <si>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</si>
  <si>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</si>
  <si>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</si>
  <si>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</si>
  <si>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</si>
  <si>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</si>
  <si>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</si>
  <si>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</si>
  <si>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</si>
  <si>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</si>
  <si>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</si>
  <si>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</si>
  <si>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</si>
  <si>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</si>
  <si>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</si>
  <si>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</si>
  <si>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</si>
  <si>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</si>
  <si>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</si>
  <si>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</si>
  <si>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</si>
  <si>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</si>
  <si>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</si>
  <si>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</si>
  <si>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</si>
  <si>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</si>
  <si>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</si>
  <si>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</si>
  <si>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</si>
  <si>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</si>
  <si>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</si>
  <si>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</si>
  <si>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</si>
  <si>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</si>
  <si>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</si>
  <si>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</si>
  <si>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</si>
  <si>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</si>
  <si>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</si>
  <si>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</si>
  <si>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</si>
  <si>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</si>
  <si>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</si>
  <si>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</si>
  <si>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</si>
  <si>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</si>
  <si>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</si>
  <si>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</si>
  <si>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</si>
  <si>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</si>
  <si>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</si>
  <si>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</si>
  <si>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</si>
  <si>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</si>
  <si>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</si>
  <si>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</si>
  <si>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</si>
  <si>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</si>
  <si>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</si>
  <si>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</si>
  <si>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</si>
  <si>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</si>
  <si>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</si>
  <si>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</si>
  <si>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</si>
  <si>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</si>
  <si>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</si>
  <si>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</si>
  <si>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</si>
  <si>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</si>
  <si>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</si>
  <si>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</si>
  <si>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</si>
  <si>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</si>
  <si>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</si>
  <si>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</si>
  <si>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</si>
  <si>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</si>
  <si>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</si>
  <si>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</si>
  <si>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</si>
  <si>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</si>
  <si>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</si>
  <si>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</si>
  <si>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</si>
  <si>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</si>
  <si>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</si>
  <si>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</si>
  <si>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</si>
  <si>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</si>
  <si>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</si>
  <si>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</si>
  <si>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</si>
  <si>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</si>
  <si>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</si>
  <si>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</si>
  <si>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</si>
  <si>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</si>
  <si>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</si>
  <si>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</si>
  <si>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</si>
  <si>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</si>
  <si>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</si>
  <si>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</si>
  <si>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</si>
  <si>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</si>
  <si>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</si>
  <si>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</si>
  <si>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</si>
  <si>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</si>
  <si>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</si>
  <si>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</si>
  <si>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</si>
  <si>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</si>
  <si>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</si>
  <si>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</si>
  <si>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</si>
  <si>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</si>
  <si>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</si>
  <si>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</si>
  <si>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</si>
  <si>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</si>
  <si>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</si>
  <si>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</si>
  <si>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</si>
  <si>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</si>
  <si>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</si>
  <si>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</si>
  <si>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</si>
  <si>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</si>
  <si>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</si>
  <si>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</si>
  <si>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</si>
  <si>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</si>
  <si>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</si>
  <si>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</si>
  <si>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</si>
  <si>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</si>
  <si>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</si>
  <si>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</si>
  <si>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</si>
  <si>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</si>
  <si>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</si>
  <si>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</si>
  <si>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</si>
  <si>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</si>
  <si>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</si>
  <si>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</si>
  <si>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</si>
  <si>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</si>
  <si>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</si>
  <si>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</si>
  <si>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</si>
  <si>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</si>
  <si>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</si>
  <si>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</si>
  <si>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</si>
  <si>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</si>
  <si>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</si>
  <si>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</si>
  <si>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</si>
  <si>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</si>
  <si>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</si>
  <si>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</si>
  <si>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</si>
  <si>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</si>
  <si>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</si>
  <si>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</si>
  <si>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</si>
  <si>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</si>
  <si>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</si>
  <si>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</si>
  <si>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</si>
  <si>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</si>
  <si>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</si>
  <si>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</si>
  <si>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</si>
  <si>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</si>
  <si>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</si>
  <si>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</si>
  <si>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</si>
  <si>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</si>
  <si>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</si>
  <si>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</si>
  <si>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</si>
  <si>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</si>
  <si>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</si>
  <si>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</si>
  <si>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</si>
  <si>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</si>
  <si>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</si>
  <si>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</si>
  <si>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</si>
  <si>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</si>
  <si>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</si>
  <si>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</si>
  <si>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</si>
  <si>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</si>
  <si>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</si>
  <si>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</si>
  <si>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</si>
  <si>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</si>
  <si>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</si>
  <si>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</si>
  <si>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</si>
  <si>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</si>
  <si>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</si>
  <si>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</si>
  <si>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</si>
  <si>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</si>
  <si>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</si>
  <si>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</si>
  <si>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</si>
  <si>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</si>
  <si>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</si>
  <si>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</si>
  <si>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</si>
  <si>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</si>
  <si>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</si>
  <si>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</si>
  <si>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</si>
  <si>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</si>
  <si>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</si>
  <si>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</si>
  <si>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</si>
  <si>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</si>
  <si>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</si>
  <si>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</si>
  <si>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</si>
  <si>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</si>
  <si>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</si>
  <si>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</si>
  <si>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</si>
  <si>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</si>
  <si>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</si>
  <si>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</si>
  <si>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</si>
  <si>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</si>
  <si>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</si>
  <si>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</si>
  <si>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</si>
  <si>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</si>
  <si>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</si>
  <si>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</si>
  <si>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</si>
  <si>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</si>
  <si>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</si>
  <si>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</si>
  <si>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</si>
  <si>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</si>
  <si>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</si>
  <si>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</si>
  <si>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</si>
  <si>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</si>
  <si>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</si>
  <si>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</si>
  <si>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</si>
  <si>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</si>
  <si>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</si>
  <si>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</si>
  <si>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</si>
  <si>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</si>
  <si>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</si>
  <si>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</si>
  <si>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</si>
  <si>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</si>
  <si>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</si>
  <si>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</si>
  <si>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</si>
  <si>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</si>
  <si>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</si>
  <si>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</si>
  <si>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</si>
  <si>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</si>
  <si>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</si>
  <si>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</si>
  <si>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</si>
  <si>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</si>
  <si>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</si>
  <si>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</si>
  <si>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</si>
  <si>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</si>
  <si>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</si>
  <si>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</si>
  <si>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</si>
  <si>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</si>
  <si>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</si>
  <si>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</si>
  <si>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</si>
  <si>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</si>
  <si>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</si>
  <si>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</si>
  <si>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</si>
  <si>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</si>
  <si>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</si>
  <si>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</si>
  <si>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</si>
  <si>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</si>
  <si>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</si>
  <si>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</si>
  <si>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</si>
  <si>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</si>
  <si>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</si>
  <si>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</si>
  <si>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</si>
  <si>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</si>
  <si>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</si>
  <si>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</si>
  <si>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</si>
  <si>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</si>
  <si>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</si>
  <si>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</si>
  <si>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</si>
  <si>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</si>
  <si>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</si>
  <si>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</si>
  <si>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</si>
  <si>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</si>
  <si>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</si>
  <si>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</si>
  <si>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</si>
  <si>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</si>
  <si>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</si>
  <si>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</si>
  <si>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</si>
  <si>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</si>
  <si>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</si>
  <si>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</si>
  <si>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</si>
  <si>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</si>
  <si>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</si>
  <si>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</si>
  <si>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</si>
  <si>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</si>
  <si>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</si>
  <si>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</si>
  <si>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</si>
  <si>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</si>
  <si>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</si>
  <si>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</si>
  <si>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</si>
  <si>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</si>
  <si>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</si>
  <si>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</si>
  <si>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</si>
  <si>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</si>
  <si>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</si>
  <si>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</si>
  <si>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</si>
  <si>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</si>
  <si>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</si>
  <si>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</si>
  <si>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</si>
  <si>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</si>
  <si>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</si>
  <si>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</si>
  <si>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</si>
  <si>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</si>
  <si>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</si>
  <si>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</si>
  <si>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</si>
  <si>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</si>
  <si>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</si>
  <si>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</si>
  <si>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</si>
  <si>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</si>
  <si>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</si>
  <si>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</si>
  <si>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</si>
  <si>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</si>
  <si>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</si>
  <si>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</si>
  <si>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</si>
  <si>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</si>
  <si>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</si>
  <si>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</si>
  <si>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</si>
  <si>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</si>
  <si>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</si>
  <si>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</si>
  <si>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</si>
  <si>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</si>
  <si>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</si>
  <si>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</si>
  <si>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</si>
  <si>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</si>
  <si>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</si>
  <si>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</si>
  <si>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</si>
  <si>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</si>
  <si>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</si>
  <si>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</si>
  <si>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</si>
  <si>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</si>
  <si>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</si>
  <si>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</si>
  <si>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</si>
  <si>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</si>
  <si>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</si>
  <si>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</si>
  <si>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</si>
  <si>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</si>
  <si>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</si>
  <si>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</si>
  <si>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</si>
  <si>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</si>
  <si>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</si>
  <si>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</si>
  <si>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</si>
  <si>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</si>
  <si>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</si>
  <si>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</si>
  <si>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</si>
  <si>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</si>
  <si>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</si>
  <si>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</si>
  <si>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</si>
  <si>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</si>
  <si>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</si>
  <si>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</si>
  <si>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</si>
  <si>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</si>
  <si>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</si>
  <si>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</si>
  <si>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</si>
  <si>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</si>
  <si>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</si>
  <si>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</si>
  <si>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</si>
  <si>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</si>
  <si>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</si>
  <si>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</si>
  <si>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</si>
  <si>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</si>
  <si>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</si>
  <si>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</si>
  <si>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</si>
  <si>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</si>
  <si>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</si>
  <si>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</si>
  <si>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</si>
  <si>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</si>
  <si>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</si>
  <si>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</si>
  <si>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</si>
  <si>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</si>
  <si>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</si>
  <si>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</si>
  <si>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</si>
  <si>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</si>
  <si>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</si>
  <si>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</si>
  <si>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</si>
  <si>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</si>
  <si>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</si>
  <si>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</si>
  <si>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</si>
  <si>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</si>
  <si>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</si>
  <si>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</si>
  <si>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</si>
  <si>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</si>
  <si>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</si>
  <si>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</si>
  <si>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</si>
  <si>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</si>
  <si>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</si>
  <si>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</si>
  <si>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</si>
  <si>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</si>
  <si>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</si>
  <si>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</si>
  <si>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</si>
  <si>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</si>
  <si>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</si>
  <si>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</si>
  <si>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</si>
  <si>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</si>
  <si>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</si>
  <si>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</si>
  <si>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</si>
  <si>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</si>
  <si>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</si>
  <si>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</si>
  <si>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</si>
  <si>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</si>
  <si>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</si>
  <si>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</si>
  <si>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</si>
  <si>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</si>
  <si>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</si>
  <si>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</si>
  <si>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</si>
  <si>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</si>
  <si>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</si>
  <si>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</si>
  <si>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</si>
  <si>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</si>
  <si>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</si>
  <si>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</si>
  <si>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</si>
  <si>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</si>
  <si>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</si>
  <si>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</si>
  <si>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</si>
  <si>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</si>
  <si>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</si>
  <si>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</si>
  <si>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</si>
  <si>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</si>
  <si>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</si>
  <si>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</si>
  <si>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</si>
  <si>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</si>
  <si>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</si>
  <si>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</si>
  <si>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</si>
  <si>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</si>
  <si>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</si>
  <si>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</si>
  <si>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</si>
  <si>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</si>
  <si>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</si>
  <si>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</si>
  <si>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</si>
  <si>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</si>
  <si>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</si>
  <si>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</si>
  <si>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</si>
  <si>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</si>
  <si>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</si>
  <si>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</si>
  <si>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</si>
  <si>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</si>
  <si>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</si>
  <si>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</si>
  <si>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</si>
  <si>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</si>
  <si>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</si>
  <si>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</si>
  <si>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</si>
  <si>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</si>
  <si>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</si>
  <si>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</si>
  <si>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</si>
  <si>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</si>
  <si>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</si>
  <si>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</si>
  <si>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</si>
  <si>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</si>
  <si>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</si>
  <si>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</si>
  <si>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</si>
  <si>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</si>
  <si>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</si>
  <si>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</si>
  <si>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</si>
  <si>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</si>
  <si>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</si>
  <si>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</si>
  <si>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</si>
  <si>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</si>
  <si>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</si>
  <si>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</si>
  <si>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</si>
  <si>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</si>
  <si>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</si>
  <si>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</si>
  <si>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</si>
  <si>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</si>
  <si>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</si>
  <si>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</si>
  <si>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</si>
  <si>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</si>
  <si>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</si>
  <si>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</si>
  <si>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</si>
  <si>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</si>
  <si>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</si>
  <si>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</si>
  <si>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</si>
  <si>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</si>
  <si>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</si>
  <si>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</si>
  <si>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</si>
  <si>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</si>
  <si>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</si>
  <si>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</si>
  <si>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</si>
  <si>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</si>
  <si>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</si>
  <si>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</si>
  <si>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</si>
  <si>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</si>
  <si>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</si>
  <si>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</si>
  <si>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</si>
  <si>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</si>
  <si>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</si>
  <si>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</si>
  <si>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</si>
  <si>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</si>
  <si>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</si>
  <si>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</si>
  <si>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</si>
  <si>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</si>
  <si>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</si>
  <si>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</si>
  <si>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</si>
  <si>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</si>
  <si>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</si>
  <si>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</si>
  <si>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</si>
  <si>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</si>
  <si>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</si>
  <si>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</si>
  <si>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</si>
  <si>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</si>
  <si>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</si>
  <si>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</si>
  <si>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</si>
  <si>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</si>
  <si>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</si>
  <si>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</si>
  <si>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</si>
  <si>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</si>
  <si>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</si>
  <si>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</si>
  <si>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</si>
  <si>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</si>
  <si>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</si>
  <si>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</si>
  <si>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</si>
  <si>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</si>
  <si>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</si>
  <si>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</si>
  <si>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</si>
  <si>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</si>
  <si>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</si>
  <si>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</si>
  <si>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</si>
  <si>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</si>
  <si>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</si>
  <si>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</si>
  <si>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</si>
  <si>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</si>
  <si>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</si>
  <si>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</si>
  <si>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</si>
  <si>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</si>
  <si>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</si>
  <si>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</si>
  <si>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</si>
  <si>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</si>
  <si>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</si>
  <si>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</si>
  <si>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</si>
  <si>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</si>
  <si>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</si>
  <si>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</si>
  <si>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</si>
  <si>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</si>
  <si>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</si>
  <si>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</si>
  <si>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</si>
  <si>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</si>
  <si>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</si>
  <si>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</si>
  <si>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</si>
  <si>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</si>
  <si>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</si>
  <si>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</si>
  <si>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</si>
  <si>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</si>
  <si>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</si>
  <si>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</si>
  <si>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</si>
  <si>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</si>
  <si>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</si>
  <si>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</si>
  <si>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</si>
  <si>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</si>
  <si>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</si>
  <si>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</si>
  <si>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</si>
  <si>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</si>
  <si>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</si>
  <si>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</si>
  <si>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</si>
  <si>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</si>
  <si>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</si>
  <si>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</si>
  <si>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</si>
  <si>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</si>
  <si>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</si>
  <si>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</si>
  <si>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</si>
  <si>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</si>
  <si>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</si>
  <si>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</si>
  <si>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</si>
  <si>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</si>
  <si>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</si>
  <si>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</si>
  <si>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</si>
  <si>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</si>
  <si>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</si>
  <si>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</si>
  <si>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</si>
  <si>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</si>
  <si>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</si>
  <si>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</si>
  <si>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</si>
  <si>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</si>
  <si>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</si>
  <si>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</si>
  <si>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</si>
  <si>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</si>
  <si>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</si>
  <si>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</si>
  <si>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</si>
  <si>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</si>
  <si>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</si>
  <si>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</si>
  <si>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</si>
  <si>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</si>
  <si>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</si>
  <si>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</si>
  <si>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</si>
  <si>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</si>
  <si>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</si>
  <si>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</si>
  <si>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</si>
  <si>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</si>
  <si>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</si>
  <si>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</si>
  <si>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</si>
  <si>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</si>
  <si>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</si>
  <si>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</si>
  <si>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</si>
  <si>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</si>
  <si>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</si>
  <si>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</si>
  <si>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</si>
  <si>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</si>
  <si>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</si>
  <si>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</si>
  <si>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</si>
  <si>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</si>
  <si>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</si>
  <si>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</si>
  <si>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</si>
  <si>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</si>
  <si>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</si>
  <si>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</si>
  <si>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</si>
  <si>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</si>
  <si>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</si>
  <si>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</si>
  <si>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</si>
  <si>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</si>
  <si>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</si>
  <si>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</si>
  <si>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</si>
  <si>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</si>
  <si>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</si>
  <si>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</si>
  <si>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</si>
  <si>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</si>
  <si>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</si>
  <si>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</si>
  <si>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</si>
  <si>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</si>
  <si>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</si>
  <si>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</si>
  <si>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</si>
  <si>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</si>
  <si>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</si>
  <si>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</si>
  <si>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</si>
  <si>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</si>
  <si>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</si>
  <si>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</si>
  <si>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</si>
  <si>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</si>
  <si>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</si>
  <si>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</si>
  <si>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</si>
  <si>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</si>
  <si>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</si>
  <si>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</si>
  <si>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</si>
  <si>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</si>
  <si>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</si>
  <si>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</si>
  <si>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</si>
  <si>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</si>
  <si>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</si>
  <si>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</si>
  <si>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</si>
  <si>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</si>
  <si>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</si>
  <si>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</si>
  <si>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</si>
  <si>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</si>
  <si>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</si>
  <si>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</si>
  <si>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</si>
  <si>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</si>
  <si>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</si>
  <si>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</si>
  <si>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</si>
  <si>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</si>
  <si>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</si>
  <si>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</si>
  <si>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</si>
  <si>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</si>
  <si>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</si>
  <si>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</si>
  <si>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</si>
  <si>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</si>
  <si>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</si>
  <si>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</si>
  <si>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</si>
  <si>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</si>
  <si>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</si>
  <si>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</si>
  <si>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</si>
  <si>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</si>
  <si>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</si>
  <si>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</si>
  <si>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</si>
  <si>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</si>
  <si>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</si>
  <si>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</si>
  <si>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</si>
  <si>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</si>
  <si>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</si>
  <si>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</si>
  <si>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</si>
  <si>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</si>
  <si>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</si>
  <si>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</si>
  <si>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</si>
  <si>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</si>
  <si>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</si>
  <si>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</si>
  <si>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</si>
  <si>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</si>
  <si>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</si>
  <si>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</si>
  <si>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</si>
  <si>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</si>
  <si>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</si>
  <si>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</si>
  <si>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</si>
  <si>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</si>
  <si>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</si>
  <si>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</si>
  <si>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</si>
  <si>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</si>
  <si>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</si>
  <si>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</si>
  <si>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</si>
  <si>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</si>
  <si>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</si>
  <si>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</si>
  <si>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</si>
  <si>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</si>
  <si>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</si>
  <si>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</si>
  <si>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</si>
  <si>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</si>
  <si>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</si>
  <si>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</si>
  <si>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</si>
  <si>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</si>
  <si>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</si>
  <si>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</si>
  <si>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</si>
  <si>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</si>
  <si>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</si>
  <si>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</si>
  <si>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</si>
  <si>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</si>
  <si>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</si>
  <si>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</si>
  <si>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</si>
  <si>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</si>
  <si>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</si>
  <si>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</si>
  <si>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</si>
  <si>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</si>
  <si>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</si>
  <si>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</si>
  <si>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</si>
  <si>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</si>
  <si>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</si>
  <si>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</si>
  <si>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</si>
  <si>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</si>
  <si>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</si>
  <si>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</si>
  <si>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</si>
  <si>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</si>
  <si>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</si>
  <si>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</si>
  <si>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</si>
  <si>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</si>
  <si>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</si>
  <si>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</si>
  <si>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</si>
  <si>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</si>
  <si>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</si>
  <si>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</si>
  <si>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</si>
  <si>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</si>
  <si>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</si>
  <si>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</si>
  <si>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</si>
  <si>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</si>
  <si>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</si>
  <si>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</si>
  <si>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</si>
  <si>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</si>
  <si>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</si>
  <si>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</si>
  <si>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</si>
  <si>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</si>
  <si>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</si>
  <si>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</si>
  <si>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</si>
  <si>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</si>
  <si>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</si>
  <si>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</si>
  <si>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</si>
  <si>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</si>
  <si>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</si>
  <si>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</si>
  <si>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</si>
  <si>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</si>
  <si>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</si>
  <si>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</si>
  <si>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</si>
  <si>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</si>
  <si>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</si>
  <si>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</si>
  <si>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</si>
  <si>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</si>
  <si>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</si>
  <si>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</si>
  <si>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</si>
  <si>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</si>
  <si>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</si>
  <si>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</si>
  <si>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</si>
  <si>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</si>
  <si>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</si>
  <si>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</si>
  <si>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</si>
  <si>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</si>
  <si>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</si>
  <si>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</si>
  <si>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</si>
  <si>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</si>
  <si>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</si>
  <si>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</si>
  <si>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</si>
  <si>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</si>
  <si>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</si>
  <si>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</si>
  <si>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</si>
  <si>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</si>
  <si>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</si>
  <si>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</si>
  <si>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</si>
  <si>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</si>
  <si>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</si>
  <si>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</si>
  <si>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</si>
  <si>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</si>
  <si>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</si>
  <si>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</si>
  <si>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</si>
  <si>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</si>
  <si>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</si>
  <si>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</si>
  <si>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</si>
  <si>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</si>
  <si>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</si>
  <si>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</si>
  <si>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</si>
  <si>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</si>
  <si>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</si>
  <si>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</si>
  <si>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</si>
  <si>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</si>
  <si>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</si>
  <si>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</si>
  <si>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</si>
  <si>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</si>
  <si>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</si>
  <si>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</si>
  <si>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</si>
  <si>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</si>
  <si>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</si>
  <si>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</si>
  <si>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</si>
  <si>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</si>
  <si>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</si>
  <si>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</si>
  <si>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</si>
  <si>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</si>
  <si>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</si>
  <si>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</si>
  <si>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</si>
  <si>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</si>
  <si>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</si>
  <si>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</si>
  <si>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</si>
  <si>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</si>
  <si>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</si>
  <si>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</si>
  <si>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</si>
  <si>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</si>
  <si>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</si>
  <si>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</si>
  <si>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</si>
  <si>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</si>
  <si>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</si>
  <si>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</si>
  <si>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</si>
  <si>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</si>
  <si>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</si>
  <si>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</si>
  <si>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</si>
  <si>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</si>
  <si>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</si>
  <si>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</si>
  <si>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</si>
  <si>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</si>
  <si>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</si>
  <si>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</si>
  <si>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</si>
  <si>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</si>
  <si>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</si>
  <si>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</si>
  <si>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</si>
  <si>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</si>
  <si>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</si>
  <si>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</si>
  <si>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</si>
  <si>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</si>
  <si>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</si>
  <si>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</si>
  <si>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</si>
  <si>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</si>
  <si>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</si>
  <si>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</si>
  <si>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</si>
  <si>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</si>
  <si>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</si>
  <si>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</si>
  <si>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</si>
  <si>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</si>
  <si>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</si>
  <si>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</si>
  <si>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</si>
  <si>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</si>
  <si>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</si>
  <si>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</si>
  <si>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</si>
  <si>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</si>
  <si>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</si>
  <si>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</si>
  <si>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</si>
  <si>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</si>
  <si>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</si>
  <si>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</si>
  <si>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</si>
  <si>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</si>
  <si>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</si>
  <si>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</si>
  <si>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</si>
  <si>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</si>
  <si>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</si>
  <si>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</si>
  <si>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</si>
  <si>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</si>
  <si>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</si>
  <si>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</si>
  <si>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</si>
  <si>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</si>
  <si>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</si>
  <si>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</si>
  <si>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</si>
  <si>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</si>
  <si>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</si>
  <si>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</si>
  <si>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</si>
  <si>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</si>
  <si>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</si>
  <si>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</si>
  <si>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</si>
  <si>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</si>
  <si>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</si>
  <si>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</si>
  <si>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</si>
  <si>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</si>
  <si>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</si>
  <si>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</si>
  <si>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</si>
  <si>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</si>
  <si>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</si>
  <si>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</si>
  <si>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</si>
  <si>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</si>
  <si>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</si>
  <si>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</si>
  <si>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</si>
  <si>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</si>
  <si>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</si>
  <si>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</si>
  <si>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</si>
  <si>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</si>
  <si>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</si>
  <si>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</si>
  <si>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</si>
  <si>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</si>
  <si>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</si>
  <si>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</si>
  <si>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</si>
  <si>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</si>
  <si>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</si>
  <si>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</si>
  <si>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</si>
  <si>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</si>
  <si>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</si>
  <si>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</si>
  <si>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</si>
  <si>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</si>
  <si>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</si>
  <si>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</si>
  <si>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</si>
  <si>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</si>
  <si>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</si>
  <si>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</si>
  <si>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</si>
  <si>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</si>
  <si>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</si>
  <si>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</si>
  <si>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</si>
  <si>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</si>
  <si>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</si>
  <si>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</si>
  <si>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</si>
  <si>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</si>
  <si>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</si>
  <si>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</si>
  <si>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</si>
  <si>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</si>
  <si>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</si>
  <si>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</si>
  <si>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</si>
  <si>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</si>
  <si>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</si>
  <si>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</si>
  <si>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</si>
  <si>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</si>
  <si>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</si>
  <si>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</si>
  <si>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</si>
  <si>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</si>
  <si>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</si>
  <si>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</si>
  <si>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</si>
  <si>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</si>
  <si>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</si>
  <si>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</si>
  <si>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</si>
  <si>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</si>
  <si>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</si>
  <si>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</si>
  <si>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</si>
  <si>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</si>
  <si>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</si>
  <si>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</si>
  <si>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</si>
  <si>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</si>
  <si>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</si>
  <si>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</si>
  <si>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</si>
  <si>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</si>
  <si>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</si>
  <si>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</si>
  <si>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</si>
  <si>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</si>
  <si>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</si>
  <si>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</si>
  <si>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</si>
  <si>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</si>
  <si>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</si>
  <si>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</si>
  <si>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</si>
  <si>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</si>
  <si>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</si>
  <si>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</si>
  <si>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</si>
  <si>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</si>
  <si>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</si>
  <si>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</si>
  <si>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</si>
  <si>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</si>
  <si>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</si>
  <si>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</si>
  <si>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</si>
  <si>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</si>
  <si>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</si>
  <si>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</si>
  <si>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</si>
  <si>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</si>
  <si>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</si>
  <si>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</si>
  <si>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</si>
  <si>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</si>
  <si>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</si>
  <si>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</si>
  <si>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</si>
  <si>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</si>
  <si>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</si>
  <si>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</si>
  <si>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</si>
  <si>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</si>
  <si>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</si>
  <si>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</si>
  <si>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</si>
  <si>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</si>
  <si>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</si>
  <si>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</si>
  <si>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</si>
  <si>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</si>
  <si>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</si>
  <si>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</si>
  <si>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</si>
  <si>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</si>
  <si>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</si>
  <si>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</si>
  <si>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</si>
  <si>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</si>
  <si>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</si>
  <si>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</si>
  <si>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</si>
  <si>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</si>
  <si>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</si>
  <si>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</si>
  <si>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</si>
  <si>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</si>
  <si>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</si>
  <si>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</si>
  <si>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</si>
  <si>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</si>
  <si>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</si>
  <si>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</si>
  <si>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</si>
  <si>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</si>
  <si>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</si>
  <si>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</si>
  <si>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</si>
  <si>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</si>
  <si>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</si>
  <si>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</si>
  <si>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</si>
  <si>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</si>
  <si>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</si>
  <si>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</si>
  <si>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</si>
  <si>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</si>
  <si>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</si>
  <si>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</si>
  <si>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</si>
  <si>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</si>
  <si>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</si>
  <si>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</si>
  <si>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</si>
  <si>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</si>
  <si>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</si>
  <si>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</si>
  <si>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</si>
  <si>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</si>
  <si>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</si>
  <si>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</si>
  <si>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</si>
  <si>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</si>
  <si>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</si>
  <si>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</si>
  <si>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</si>
  <si>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</si>
  <si>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</si>
  <si>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</si>
  <si>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</si>
  <si>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</si>
  <si>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</si>
  <si>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</si>
  <si>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</si>
  <si>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</si>
  <si>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</si>
  <si>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</si>
  <si>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</si>
  <si>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</si>
  <si>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</si>
  <si>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</si>
  <si>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</si>
  <si>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</si>
  <si>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</si>
  <si>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</si>
  <si>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</si>
  <si>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</si>
  <si>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</si>
  <si>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</si>
  <si>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</si>
  <si>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</si>
  <si>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</si>
  <si>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</si>
  <si>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</si>
  <si>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</si>
  <si>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</si>
  <si>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</si>
  <si>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</si>
  <si>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</si>
  <si>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</si>
  <si>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</si>
  <si>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</si>
  <si>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</si>
  <si>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</si>
  <si>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</si>
  <si>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</si>
  <si>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</si>
  <si>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</si>
  <si>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</si>
  <si>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</si>
  <si>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</si>
  <si>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</si>
  <si>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</si>
  <si>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</si>
  <si>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</si>
  <si>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</si>
  <si>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</si>
  <si>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</si>
  <si>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</si>
  <si>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</si>
  <si>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</si>
  <si>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</si>
  <si>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</si>
  <si>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</si>
  <si>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</si>
  <si>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</si>
  <si>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</si>
  <si>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</si>
  <si>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</si>
  <si>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</si>
  <si>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</si>
  <si>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</si>
  <si>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</si>
  <si>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</si>
  <si>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</si>
  <si>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</si>
  <si>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</si>
  <si>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</si>
  <si>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</si>
  <si>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</si>
  <si>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</si>
  <si>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</si>
  <si>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</si>
  <si>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</si>
  <si>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</si>
  <si>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</si>
  <si>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</si>
  <si>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</si>
  <si>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</si>
  <si>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</si>
  <si>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</si>
  <si>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</si>
  <si>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</si>
  <si>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</si>
  <si>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</si>
  <si>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</si>
  <si>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</si>
  <si>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</si>
  <si>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</si>
  <si>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</si>
  <si>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</si>
  <si>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</si>
  <si>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</si>
  <si>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</si>
  <si>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</si>
  <si>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</si>
  <si>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</si>
  <si>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</si>
  <si>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</si>
  <si>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</si>
  <si>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</si>
  <si>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</si>
  <si>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</si>
  <si>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</si>
  <si>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</si>
  <si>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</si>
  <si>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</si>
  <si>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</si>
  <si>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</si>
  <si>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</si>
  <si>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</si>
  <si>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</si>
  <si>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</si>
  <si>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</si>
  <si>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</si>
  <si>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</si>
  <si>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</si>
  <si>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</si>
  <si>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</si>
  <si>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</si>
  <si>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</si>
  <si>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</si>
  <si>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</si>
  <si>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</si>
  <si>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</si>
  <si>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</si>
  <si>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</si>
  <si>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</si>
  <si>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</si>
  <si>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</si>
  <si>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</si>
  <si>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</si>
  <si>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</si>
  <si>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</si>
  <si>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</si>
  <si>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</si>
  <si>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</si>
  <si>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</si>
  <si>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</si>
  <si>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</si>
  <si>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</si>
  <si>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</si>
  <si>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</si>
  <si>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</si>
  <si>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</si>
  <si>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</si>
  <si>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</si>
  <si>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</si>
  <si>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</si>
  <si>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</si>
  <si>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</si>
  <si>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</si>
  <si>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</si>
  <si>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</si>
  <si>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</si>
  <si>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</si>
  <si>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</si>
  <si>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</si>
  <si>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</si>
  <si>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</si>
  <si>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</si>
  <si>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</si>
  <si>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</si>
  <si>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</si>
  <si>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</si>
  <si>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</si>
  <si>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</si>
  <si>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</si>
  <si>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</si>
  <si>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</si>
  <si>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</si>
  <si>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</si>
  <si>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</si>
  <si>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</si>
  <si>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</si>
  <si>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</si>
  <si>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</si>
  <si>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</si>
  <si>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</si>
  <si>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</si>
  <si>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</si>
  <si>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</si>
  <si>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</si>
  <si>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</si>
  <si>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</si>
  <si>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</si>
  <si>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</si>
  <si>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</si>
  <si>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</si>
  <si>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</si>
  <si>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</si>
  <si>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</si>
  <si>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</si>
  <si>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</si>
  <si>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</si>
  <si>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</si>
  <si>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</si>
  <si>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</si>
  <si>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</si>
  <si>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</si>
  <si>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</si>
  <si>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</si>
  <si>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</si>
  <si>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</si>
  <si>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</si>
  <si>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</si>
  <si>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</si>
  <si>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</si>
  <si>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</si>
  <si>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</si>
  <si>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</si>
  <si>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</si>
  <si>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</si>
  <si>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</si>
  <si>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</si>
  <si>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</si>
  <si>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</si>
  <si>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</si>
  <si>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</si>
  <si>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</si>
  <si>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</si>
  <si>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</si>
  <si>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</si>
  <si>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</si>
  <si>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</si>
  <si>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</si>
  <si>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</si>
  <si>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</si>
  <si>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</si>
  <si>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</si>
  <si>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</si>
  <si>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</si>
  <si>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</si>
  <si>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</si>
  <si>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</si>
  <si>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</si>
  <si>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</si>
  <si>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</si>
  <si>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</si>
  <si>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</si>
  <si>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</si>
  <si>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</si>
  <si>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</si>
  <si>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</si>
  <si>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</si>
  <si>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</si>
  <si>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</si>
  <si>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</si>
  <si>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</si>
  <si>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</si>
  <si>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</si>
  <si>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</si>
  <si>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</si>
  <si>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</si>
  <si>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</si>
  <si>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</si>
  <si>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</si>
  <si>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</si>
  <si>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</si>
  <si>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</si>
  <si>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</si>
  <si>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</si>
  <si>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</si>
  <si>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</si>
  <si>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</si>
  <si>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</si>
  <si>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</si>
  <si>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</si>
  <si>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</si>
  <si>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</si>
  <si>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</si>
  <si>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</si>
  <si>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</si>
  <si>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</si>
  <si>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</si>
  <si>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</si>
  <si>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</si>
  <si>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</si>
  <si>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</si>
  <si>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</si>
  <si>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</si>
  <si>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</si>
  <si>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</si>
  <si>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</si>
  <si>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</si>
  <si>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</si>
  <si>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</si>
  <si>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</si>
  <si>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</si>
  <si>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</si>
  <si>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</si>
  <si>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</si>
  <si>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</si>
  <si>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</si>
  <si>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</si>
  <si>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</si>
  <si>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</si>
  <si>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</si>
  <si>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</si>
  <si>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</si>
  <si>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</si>
  <si>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</si>
  <si>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</si>
  <si>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</si>
  <si>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</si>
  <si>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</si>
  <si>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</si>
  <si>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</si>
  <si>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</si>
  <si>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</si>
  <si>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</si>
  <si>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</si>
  <si>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</si>
  <si>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</si>
  <si>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</si>
  <si>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</si>
  <si>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</si>
  <si>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</si>
  <si>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</si>
  <si>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</si>
  <si>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</si>
  <si>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</si>
  <si>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</si>
  <si>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</si>
  <si>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</si>
  <si>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</si>
  <si>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</si>
  <si>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</si>
  <si>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</si>
  <si>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</si>
  <si>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</si>
  <si>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</si>
  <si>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</si>
  <si>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</si>
  <si>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</si>
  <si>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</si>
  <si>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</si>
  <si>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</si>
  <si>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</si>
  <si>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</si>
  <si>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</si>
  <si>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</si>
  <si>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</si>
  <si>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</si>
  <si>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</si>
  <si>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</si>
  <si>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</si>
  <si>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</si>
  <si>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</si>
  <si>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</si>
  <si>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</si>
  <si>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</si>
  <si>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</si>
  <si>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</si>
  <si>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</si>
  <si>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</si>
  <si>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</si>
  <si>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</si>
  <si>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</si>
  <si>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</si>
  <si>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</si>
  <si>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</si>
  <si>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</si>
  <si>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</si>
  <si>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</si>
  <si>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</si>
  <si>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</si>
  <si>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</si>
  <si>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</si>
  <si>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</si>
  <si>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</si>
  <si>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</si>
  <si>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</si>
  <si>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</si>
  <si>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</si>
  <si>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</si>
  <si>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</si>
  <si>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</si>
  <si>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</si>
  <si>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</si>
  <si>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</si>
  <si>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</si>
  <si>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</si>
  <si>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</si>
  <si>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</si>
  <si>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</si>
  <si>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</si>
  <si>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</si>
  <si>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</si>
  <si>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</si>
  <si>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</si>
  <si>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</si>
  <si>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</si>
  <si>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</si>
  <si>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</si>
  <si>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</si>
  <si>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</si>
  <si>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</si>
  <si>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</si>
  <si>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</si>
  <si>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</si>
  <si>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</si>
  <si>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</si>
  <si>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</si>
  <si>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</si>
  <si>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</si>
  <si>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</si>
  <si>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</si>
  <si>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</si>
  <si>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</si>
  <si>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</si>
  <si>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</si>
  <si>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</si>
  <si>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</si>
  <si>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</si>
  <si>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</si>
  <si>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</si>
  <si>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</si>
  <si>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</si>
  <si>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</si>
  <si>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</si>
  <si>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</si>
  <si>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</si>
  <si>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</si>
  <si>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</si>
  <si>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</si>
  <si>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</si>
  <si>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</si>
  <si>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</si>
  <si>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</si>
  <si>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</si>
  <si>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</si>
  <si>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</si>
  <si>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</si>
  <si>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</si>
  <si>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</si>
  <si>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</si>
  <si>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</si>
  <si>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</si>
  <si>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</si>
  <si>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</si>
  <si>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</si>
  <si>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</si>
  <si>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</si>
  <si>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</si>
  <si>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</si>
  <si>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</si>
  <si>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</si>
  <si>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</si>
  <si>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</si>
  <si>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</si>
  <si>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</si>
  <si>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</si>
  <si>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</si>
  <si>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</si>
  <si>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</si>
  <si>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</si>
  <si>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</si>
  <si>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</si>
  <si>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</si>
  <si>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</si>
  <si>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</si>
  <si>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</si>
  <si>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</si>
  <si>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</si>
  <si>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</si>
  <si>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</si>
  <si>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</si>
  <si>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</si>
  <si>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</si>
  <si>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</si>
  <si>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</si>
  <si>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</si>
  <si>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</si>
  <si>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</si>
  <si>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</si>
  <si>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</si>
  <si>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</si>
  <si>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</si>
  <si>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</si>
  <si>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</si>
  <si>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</si>
  <si>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</si>
  <si>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</si>
  <si>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</si>
  <si>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</si>
  <si>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</si>
  <si>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</si>
  <si>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</si>
  <si>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</si>
  <si>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</si>
  <si>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</si>
  <si>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</si>
  <si>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</si>
  <si>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</si>
  <si>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</si>
  <si>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</si>
  <si>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</si>
  <si>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</si>
  <si>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</si>
  <si>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</si>
  <si>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</si>
  <si>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</si>
  <si>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</si>
  <si>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</si>
  <si>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</si>
  <si>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</si>
  <si>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</si>
  <si>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</si>
  <si>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</si>
  <si>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</si>
  <si>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</si>
  <si>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</si>
  <si>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</si>
  <si>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</si>
  <si>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</si>
  <si>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</si>
  <si>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</si>
  <si>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</si>
  <si>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</si>
  <si>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</si>
  <si>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</si>
  <si>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</si>
  <si>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</si>
  <si>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</si>
  <si>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</si>
  <si>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</si>
  <si>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</si>
  <si>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</si>
  <si>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</si>
  <si>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</si>
  <si>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</si>
  <si>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</si>
  <si>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</si>
  <si>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</si>
  <si>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</si>
  <si>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</si>
  <si>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</si>
  <si>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</si>
  <si>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</si>
  <si>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</si>
  <si>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</si>
  <si>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</si>
  <si>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</si>
  <si>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</si>
  <si>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</si>
  <si>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</si>
  <si>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</si>
  <si>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</si>
  <si>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</si>
  <si>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</si>
  <si>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</si>
  <si>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</si>
  <si>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</si>
  <si>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</si>
  <si>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</si>
  <si>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</si>
  <si>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</si>
  <si>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</si>
  <si>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</si>
  <si>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</si>
  <si>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</si>
  <si>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</si>
  <si>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</si>
  <si>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</si>
  <si>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</si>
  <si>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</si>
  <si>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</si>
  <si>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</si>
  <si>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</si>
  <si>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</si>
  <si>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</si>
  <si>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</si>
  <si>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</si>
  <si>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</si>
  <si>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</si>
  <si>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</si>
  <si>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</si>
  <si>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</si>
  <si>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</si>
  <si>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</si>
  <si>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</si>
  <si>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</si>
  <si>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</si>
  <si>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</si>
  <si>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</si>
  <si>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</si>
  <si>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</si>
  <si>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</si>
  <si>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</si>
  <si>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</si>
  <si>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</si>
  <si>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</si>
  <si>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</si>
  <si>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</si>
  <si>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</si>
  <si>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</si>
  <si>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</si>
  <si>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</si>
  <si>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</si>
  <si>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</si>
  <si>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</si>
  <si>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</si>
  <si>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</si>
  <si>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</si>
  <si>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</si>
  <si>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</si>
  <si>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</si>
  <si>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</si>
  <si>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</si>
  <si>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</si>
  <si>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</si>
  <si>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</si>
  <si>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</si>
  <si>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</si>
  <si>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</si>
  <si>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</si>
  <si>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</si>
  <si>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</si>
  <si>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</si>
  <si>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</si>
  <si>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</si>
  <si>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</si>
  <si>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</si>
  <si>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</si>
  <si>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</si>
  <si>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</si>
  <si>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</si>
  <si>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</si>
  <si>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</si>
  <si>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</si>
  <si>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</si>
  <si>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</si>
  <si>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</si>
  <si>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</si>
  <si>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</si>
  <si>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</si>
  <si>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</si>
  <si>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</si>
  <si>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</si>
  <si>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</si>
  <si>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</si>
  <si>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</si>
  <si>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</si>
  <si>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</si>
  <si>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</si>
  <si>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</si>
  <si>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</si>
  <si>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</si>
  <si>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</si>
  <si>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</si>
  <si>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</si>
  <si>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</si>
  <si>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</si>
  <si>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</si>
  <si>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</si>
  <si>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</si>
  <si>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</si>
  <si>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</si>
  <si>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</si>
  <si>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</si>
  <si>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</si>
  <si>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</si>
  <si>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</si>
  <si>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</si>
  <si>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</si>
  <si>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</si>
  <si>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</si>
  <si>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</si>
  <si>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</si>
  <si>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</si>
  <si>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</si>
  <si>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</si>
  <si>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</si>
  <si>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</si>
  <si>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</si>
  <si>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</si>
  <si>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</si>
  <si>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</si>
  <si>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</si>
  <si>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</si>
  <si>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</si>
  <si>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</si>
  <si>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</si>
  <si>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</si>
  <si>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</si>
  <si>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</si>
  <si>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</si>
  <si>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</si>
  <si>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</si>
  <si>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</si>
  <si>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</si>
  <si>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</si>
  <si>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</si>
  <si>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</si>
  <si>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</si>
  <si>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</si>
  <si>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</si>
  <si>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</si>
  <si>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</si>
  <si>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</si>
  <si>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</si>
  <si>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</si>
  <si>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</si>
  <si>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</si>
  <si>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</si>
  <si>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</si>
  <si>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</si>
  <si>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</si>
  <si>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</si>
  <si>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</si>
  <si>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</si>
  <si>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</si>
  <si>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</si>
  <si>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</si>
  <si>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</si>
  <si>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</si>
  <si>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</si>
  <si>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</si>
  <si>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</si>
  <si>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</si>
  <si>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</si>
  <si>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</si>
  <si>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</si>
  <si>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</si>
  <si>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</si>
  <si>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</si>
  <si>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</si>
  <si>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</si>
  <si>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</si>
  <si>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</si>
  <si>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</si>
  <si>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</si>
  <si>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</si>
  <si>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</si>
  <si>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</si>
  <si>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</si>
  <si>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</si>
  <si>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</si>
  <si>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</si>
  <si>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</si>
  <si>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</si>
  <si>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</si>
  <si>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</si>
  <si>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</si>
  <si>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</si>
  <si>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</si>
  <si>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</si>
  <si>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</si>
  <si>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</si>
  <si>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</si>
  <si>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</si>
  <si>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</si>
  <si>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</si>
  <si>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</si>
  <si>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</si>
  <si>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</si>
  <si>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</si>
  <si>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</si>
  <si>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</si>
  <si>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</si>
  <si>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</si>
  <si>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</si>
  <si>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</si>
  <si>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</si>
  <si>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</si>
  <si>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</si>
  <si>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</si>
  <si>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</si>
  <si>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</si>
  <si>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</si>
  <si>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</si>
  <si>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</si>
  <si>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</si>
  <si>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</si>
  <si>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</si>
  <si>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</si>
  <si>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</si>
  <si>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</si>
  <si>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</si>
  <si>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</si>
  <si>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</si>
  <si>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</si>
  <si>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</si>
  <si>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</si>
  <si>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</si>
  <si>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</si>
  <si>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</si>
  <si>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</si>
  <si>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</si>
  <si>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</si>
  <si>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</si>
  <si>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</si>
  <si>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</si>
  <si>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</si>
  <si>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</si>
  <si>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</si>
  <si>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</si>
  <si>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</si>
  <si>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</si>
  <si>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</si>
  <si>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</si>
  <si>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</si>
  <si>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</si>
  <si>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</si>
  <si>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</si>
  <si>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</si>
  <si>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</si>
  <si>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</si>
  <si>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</si>
  <si>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</si>
  <si>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</si>
  <si>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</si>
  <si>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</si>
  <si>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</si>
  <si>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</si>
  <si>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</si>
  <si>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</si>
  <si>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</si>
  <si>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</si>
  <si>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</si>
  <si>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</si>
  <si>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</si>
  <si>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</si>
  <si>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</si>
  <si>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</si>
  <si>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</si>
  <si>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</si>
  <si>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</si>
  <si>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</si>
  <si>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</si>
  <si>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</si>
  <si>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</si>
  <si>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</si>
  <si>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</si>
  <si>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</si>
  <si>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</si>
  <si>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</si>
  <si>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</si>
  <si>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</si>
  <si>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</si>
  <si>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</si>
  <si>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</si>
  <si>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</si>
  <si>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</si>
  <si>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</si>
  <si>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</si>
  <si>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</si>
  <si>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</si>
  <si>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</si>
  <si>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</si>
  <si>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</si>
  <si>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</si>
  <si>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</si>
  <si>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</si>
  <si>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</si>
  <si>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</si>
  <si>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</si>
  <si>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</si>
  <si>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</si>
  <si>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</si>
  <si>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</si>
  <si>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</si>
  <si>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</si>
  <si>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</si>
  <si>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</si>
  <si>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</si>
  <si>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</si>
  <si>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</si>
  <si>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</si>
  <si>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</si>
  <si>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</si>
  <si>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</si>
  <si>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</si>
  <si>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</si>
  <si>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</si>
  <si>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</si>
  <si>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</si>
  <si>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</si>
  <si>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</si>
  <si>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</si>
  <si>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</si>
  <si>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</si>
  <si>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</si>
  <si>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</si>
  <si>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</si>
  <si>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</si>
  <si>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</si>
  <si>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</si>
  <si>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</si>
  <si>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</si>
  <si>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</si>
  <si>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</si>
  <si>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</si>
  <si>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</si>
  <si>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</si>
  <si>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</si>
  <si>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</si>
  <si>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</si>
  <si>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</si>
  <si>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</si>
  <si>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</si>
  <si>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</si>
  <si>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</si>
  <si>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</si>
  <si>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</si>
  <si>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</si>
  <si>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</si>
  <si>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</si>
  <si>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</si>
  <si>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</si>
  <si>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</si>
  <si>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</si>
  <si>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</si>
  <si>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</si>
  <si>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</si>
  <si>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</si>
  <si>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</si>
  <si>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</si>
  <si>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</si>
  <si>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</si>
  <si>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</si>
  <si>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</si>
  <si>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</si>
  <si>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</si>
  <si>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</si>
  <si>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</si>
  <si>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</si>
  <si>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</si>
  <si>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</si>
  <si>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</si>
  <si>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</si>
  <si>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</si>
  <si>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</si>
  <si>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</si>
  <si>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</si>
  <si>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</si>
  <si>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</si>
  <si>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</si>
  <si>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</si>
  <si>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</si>
  <si>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</si>
  <si>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</si>
  <si>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</si>
  <si>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</si>
  <si>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</si>
  <si>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</si>
  <si>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</si>
  <si>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</si>
  <si>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</si>
  <si>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</si>
  <si>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</si>
  <si>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</si>
  <si>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</si>
  <si>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</si>
  <si>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</si>
  <si>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</si>
  <si>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</si>
  <si>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</si>
  <si>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</si>
  <si>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</si>
  <si>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</si>
  <si>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</si>
  <si>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</si>
  <si>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</si>
  <si>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</si>
  <si>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</si>
  <si>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</si>
  <si>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</si>
  <si>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</si>
  <si>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</si>
  <si>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</si>
  <si>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</si>
  <si>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</si>
  <si>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</si>
  <si>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</si>
  <si>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</si>
  <si>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</si>
  <si>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</si>
  <si>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</si>
  <si>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</si>
  <si>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</si>
  <si>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</si>
  <si>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</si>
  <si>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</si>
  <si>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</si>
  <si>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</si>
  <si>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</si>
  <si>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</si>
  <si>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</si>
  <si>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</si>
  <si>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</si>
  <si>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</si>
  <si>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</si>
  <si>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</si>
  <si>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</si>
  <si>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</si>
  <si>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</si>
  <si>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</si>
  <si>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</si>
  <si>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</si>
  <si>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</si>
  <si>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</si>
  <si>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</si>
  <si>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</si>
  <si>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</si>
  <si>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</si>
  <si>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</si>
  <si>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</si>
  <si>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</si>
  <si>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</si>
  <si>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</si>
  <si>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</si>
  <si>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</si>
  <si>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</si>
  <si>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</si>
  <si>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</si>
  <si>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</si>
  <si>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</si>
  <si>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</si>
  <si>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</si>
  <si>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</si>
  <si>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</si>
  <si>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</si>
  <si>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</si>
  <si>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</si>
  <si>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</si>
  <si>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</si>
  <si>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</si>
  <si>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</si>
  <si>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</si>
  <si>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</si>
  <si>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</si>
  <si>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</si>
  <si>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</si>
  <si>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</si>
  <si>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</si>
  <si>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</si>
  <si>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</si>
  <si>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</si>
  <si>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</si>
  <si>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</si>
  <si>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</si>
  <si>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</si>
  <si>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</si>
  <si>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</si>
  <si>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</si>
  <si>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</si>
  <si>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</si>
  <si>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</si>
  <si>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</si>
  <si>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</si>
  <si>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</si>
  <si>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</si>
  <si>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</si>
  <si>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</si>
  <si>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</si>
  <si>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</si>
  <si>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</si>
  <si>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</si>
  <si>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</si>
  <si>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</si>
  <si>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</si>
  <si>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</si>
  <si>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</si>
  <si>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</si>
  <si>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</si>
  <si>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</si>
  <si>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</si>
  <si>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</si>
  <si>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</si>
  <si>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</si>
  <si>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</si>
  <si>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</si>
  <si>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</si>
  <si>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</si>
  <si>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</si>
  <si>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</si>
  <si>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</si>
  <si>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</si>
  <si>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</si>
  <si>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</si>
  <si>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</si>
  <si>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</si>
  <si>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</si>
  <si>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</si>
  <si>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</si>
  <si>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</si>
  <si>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</si>
  <si>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</si>
  <si>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</si>
  <si>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</si>
  <si>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</si>
  <si>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</si>
  <si>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</si>
  <si>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</si>
  <si>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</si>
  <si>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</si>
  <si>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</si>
  <si>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</si>
  <si>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</si>
  <si>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</si>
  <si>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</si>
  <si>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</si>
  <si>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</si>
  <si>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</si>
  <si>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</si>
  <si>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</si>
  <si>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</si>
  <si>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</si>
  <si>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</si>
  <si>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</si>
  <si>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</si>
  <si>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</si>
  <si>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</si>
  <si>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</si>
  <si>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</si>
  <si>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</si>
  <si>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</si>
  <si>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</si>
  <si>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</si>
  <si>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</si>
  <si>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</si>
  <si>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</si>
  <si>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</si>
  <si>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</si>
  <si>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</si>
  <si>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</si>
  <si>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</si>
  <si>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</si>
  <si>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</si>
  <si>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</si>
  <si>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</si>
  <si>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</si>
  <si>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</si>
  <si>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</si>
  <si>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</si>
  <si>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</si>
  <si>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</si>
  <si>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</si>
  <si>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</si>
  <si>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</si>
  <si>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</si>
  <si>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</si>
  <si>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</si>
  <si>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</si>
  <si>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</si>
  <si>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</si>
  <si>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</si>
  <si>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</si>
  <si>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</si>
  <si>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</si>
  <si>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</si>
  <si>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</si>
  <si>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</si>
  <si>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</si>
  <si>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</si>
  <si>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</si>
  <si>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</si>
  <si>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</si>
  <si>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</si>
  <si>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</si>
  <si>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</si>
  <si>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</si>
  <si>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</si>
  <si>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</si>
  <si>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</si>
  <si>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</si>
  <si>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</si>
  <si>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</si>
  <si>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</si>
  <si>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</si>
  <si>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</si>
  <si>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</si>
  <si>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</si>
  <si>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</si>
  <si>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</si>
  <si>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</si>
  <si>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</si>
  <si>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</si>
  <si>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</si>
  <si>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</si>
  <si>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</si>
  <si>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</si>
  <si>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</si>
  <si>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</si>
  <si>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</si>
  <si>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</si>
  <si>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</si>
  <si>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</si>
  <si>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</si>
  <si>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</si>
  <si>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</si>
  <si>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</si>
  <si>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</si>
  <si>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</si>
  <si>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</si>
  <si>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</si>
  <si>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</si>
  <si>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</si>
  <si>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</si>
  <si>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</si>
  <si>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</si>
  <si>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</si>
  <si>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</si>
  <si>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</si>
  <si>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</si>
  <si>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</si>
  <si>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</si>
  <si>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</si>
  <si>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</si>
  <si>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</si>
  <si>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</si>
  <si>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</si>
  <si>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</si>
  <si>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</si>
  <si>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</si>
  <si>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</si>
  <si>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</si>
  <si>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</si>
  <si>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</si>
  <si>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</si>
  <si>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</si>
  <si>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</si>
  <si>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</si>
  <si>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</si>
  <si>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</si>
  <si>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</si>
  <si>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</si>
  <si>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</si>
  <si>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</si>
  <si>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</si>
  <si>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</si>
  <si>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</si>
  <si>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</si>
  <si>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</si>
  <si>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</si>
  <si>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</si>
  <si>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</si>
  <si>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</si>
  <si>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</si>
  <si>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</si>
  <si>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</si>
  <si>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</si>
  <si>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</si>
  <si>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</si>
  <si>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</si>
  <si>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</si>
  <si>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</si>
  <si>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</si>
  <si>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</si>
  <si>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</si>
  <si>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</si>
  <si>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</si>
  <si>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</si>
  <si>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</si>
  <si>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</si>
  <si>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</si>
  <si>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</si>
  <si>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</si>
  <si>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</si>
  <si>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</si>
  <si>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</si>
  <si>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</si>
  <si>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</si>
  <si>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</si>
  <si>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</si>
  <si>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</si>
  <si>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</si>
  <si>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</si>
  <si>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</si>
  <si>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</si>
  <si>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</si>
  <si>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</si>
  <si>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</si>
  <si>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</si>
  <si>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</si>
  <si>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</si>
  <si>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</si>
  <si>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</si>
  <si>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</si>
  <si>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</si>
  <si>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</si>
  <si>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</si>
  <si>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</si>
  <si>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</si>
  <si>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</si>
  <si>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</si>
  <si>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</si>
  <si>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</si>
  <si>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</si>
  <si>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</si>
  <si>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</si>
  <si>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</si>
  <si>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</si>
  <si>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</si>
  <si>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</si>
  <si>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</si>
  <si>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</si>
  <si>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</si>
  <si>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</si>
  <si>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</si>
  <si>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</si>
  <si>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</si>
  <si>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</si>
  <si>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</si>
  <si>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</si>
  <si>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</si>
  <si>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</si>
  <si>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</si>
  <si>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</si>
  <si>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</si>
  <si>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</si>
  <si>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</si>
  <si>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</si>
  <si>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</si>
  <si>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</si>
  <si>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</si>
  <si>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</si>
  <si>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</si>
  <si>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</si>
  <si>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</si>
  <si>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</si>
  <si>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</si>
  <si>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</si>
  <si>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</si>
  <si>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</si>
  <si>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</si>
  <si>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</si>
  <si>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</si>
  <si>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</si>
  <si>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</si>
  <si>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</si>
  <si>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</si>
  <si>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</si>
  <si>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</si>
  <si>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</si>
  <si>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</si>
  <si>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</si>
  <si>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</si>
  <si>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</si>
  <si>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</si>
  <si>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</si>
  <si>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</si>
  <si>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</si>
  <si>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</si>
  <si>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</si>
  <si>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</si>
  <si>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</si>
  <si>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</si>
  <si>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</si>
  <si>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</si>
  <si>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</si>
  <si>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</si>
  <si>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</si>
  <si>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</si>
  <si>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</si>
  <si>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</si>
  <si>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</si>
  <si>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</si>
  <si>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</si>
  <si>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</si>
  <si>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</si>
  <si>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</si>
  <si>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</si>
  <si>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</si>
  <si>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</si>
  <si>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</si>
  <si>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</si>
  <si>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</si>
  <si>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</si>
  <si>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</si>
  <si>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</si>
  <si>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</si>
  <si>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</si>
  <si>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</si>
  <si>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</si>
  <si>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</si>
  <si>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</si>
  <si>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</si>
  <si>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</si>
  <si>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</si>
  <si>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</si>
  <si>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</si>
  <si>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</si>
  <si>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</si>
  <si>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</si>
  <si>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</si>
  <si>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</si>
  <si>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</si>
  <si>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</si>
  <si>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</si>
  <si>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</si>
  <si>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</si>
  <si>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</si>
  <si>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</si>
  <si>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</si>
  <si>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</si>
  <si>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</si>
  <si>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</si>
  <si>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</si>
  <si>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</si>
  <si>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</si>
  <si>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</si>
  <si>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</si>
  <si>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</si>
  <si>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</si>
  <si>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</si>
  <si>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</si>
  <si>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</si>
  <si>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</si>
  <si>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</si>
  <si>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</si>
  <si>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</si>
  <si>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</si>
  <si>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</si>
  <si>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</si>
  <si>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</si>
  <si>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</si>
  <si>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</si>
  <si>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</si>
  <si>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</si>
  <si>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</si>
  <si>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</si>
  <si>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</si>
  <si>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</si>
  <si>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</si>
  <si>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</si>
  <si>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</si>
  <si>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</si>
  <si>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</si>
  <si>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</si>
  <si>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</si>
  <si>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</si>
  <si>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</si>
  <si>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</si>
  <si>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</si>
  <si>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</si>
  <si>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</si>
  <si>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</si>
  <si>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</si>
  <si>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</si>
  <si>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</si>
  <si>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</si>
  <si>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</si>
  <si>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</si>
  <si>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</si>
  <si>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</si>
  <si>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</si>
  <si>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</si>
  <si>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</si>
  <si>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</si>
  <si>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</si>
  <si>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</si>
  <si>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</si>
  <si>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</si>
  <si>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</si>
  <si>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</si>
  <si>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</si>
  <si>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</si>
  <si>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</si>
  <si>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</si>
  <si>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</si>
  <si>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</si>
  <si>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</si>
  <si>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</si>
  <si>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</si>
  <si>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</si>
  <si>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</si>
  <si>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</si>
  <si>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</si>
  <si>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</si>
  <si>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</si>
  <si>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</si>
  <si>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</si>
  <si>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</si>
  <si>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</si>
  <si>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</si>
  <si>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</si>
  <si>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</si>
  <si>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</si>
  <si>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</si>
  <si>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</si>
  <si>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</si>
  <si>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</si>
  <si>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</si>
  <si>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</si>
  <si>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</si>
  <si>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</si>
  <si>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</si>
  <si>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</si>
  <si>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</si>
  <si>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</si>
  <si>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</si>
  <si>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</si>
  <si>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</si>
  <si>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</si>
  <si>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</si>
  <si>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</si>
  <si>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</si>
  <si>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</si>
  <si>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</si>
  <si>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</si>
  <si>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</si>
  <si>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</si>
  <si>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</si>
  <si>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</si>
  <si>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</si>
  <si>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</si>
  <si>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</si>
  <si>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</si>
  <si>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</si>
  <si>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</si>
  <si>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</si>
  <si>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</si>
  <si>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</si>
  <si>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</si>
  <si>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</si>
  <si>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</si>
  <si>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</si>
  <si>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</si>
  <si>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</si>
  <si>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</si>
  <si>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</si>
  <si>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</si>
  <si>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</si>
  <si>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</si>
  <si>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</si>
  <si>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</si>
  <si>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</si>
  <si>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</si>
  <si>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</si>
  <si>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</si>
  <si>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</si>
  <si>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</si>
  <si>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</si>
  <si>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</si>
  <si>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</si>
  <si>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</si>
  <si>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</si>
  <si>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</si>
  <si>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</si>
  <si>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</si>
  <si>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</si>
  <si>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</si>
  <si>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</si>
  <si>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</si>
  <si>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</si>
  <si>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</si>
  <si>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</si>
  <si>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</si>
  <si>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</si>
  <si>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</si>
  <si>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</si>
  <si>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</si>
  <si>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</si>
  <si>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</si>
  <si>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</si>
  <si>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</si>
  <si>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</si>
  <si>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</si>
  <si>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</si>
  <si>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</si>
  <si>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</si>
  <si>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</si>
  <si>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</si>
  <si>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</si>
  <si>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</si>
  <si>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</si>
  <si>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</si>
  <si>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</si>
  <si>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</si>
  <si>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</si>
  <si>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</si>
  <si>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</si>
  <si>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</si>
  <si>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</si>
  <si>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</si>
  <si>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</si>
  <si>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</si>
  <si>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</si>
  <si>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</si>
  <si>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</si>
  <si>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</si>
  <si>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</si>
  <si>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</si>
  <si>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</si>
  <si>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</si>
  <si>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</si>
  <si>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</si>
  <si>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</si>
  <si>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</si>
  <si>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</si>
  <si>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</si>
  <si>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</si>
  <si>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</si>
  <si>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</si>
  <si>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</si>
  <si>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</si>
  <si>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</si>
  <si>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</si>
  <si>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</si>
  <si>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</si>
  <si>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</si>
  <si>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</si>
  <si>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</si>
  <si>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</si>
  <si>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</si>
  <si>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</si>
  <si>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</si>
  <si>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</si>
  <si>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</si>
  <si>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</si>
  <si>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</si>
  <si>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</si>
  <si>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</si>
  <si>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</si>
  <si>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</si>
  <si>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</si>
  <si>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</si>
  <si>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</si>
  <si>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</si>
  <si>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</si>
  <si>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</si>
  <si>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</si>
  <si>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</si>
  <si>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</si>
  <si>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</si>
  <si>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</si>
  <si>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</si>
  <si>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</si>
  <si>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</si>
  <si>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</si>
  <si>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</si>
  <si>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</si>
  <si>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</si>
  <si>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</si>
  <si>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</si>
  <si>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</si>
  <si>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</si>
  <si>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</si>
  <si>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</si>
  <si>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</si>
  <si>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</si>
  <si>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</si>
  <si>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</si>
  <si>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</si>
  <si>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</si>
  <si>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</si>
  <si>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</si>
  <si>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</si>
  <si>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</si>
  <si>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</si>
  <si>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</si>
  <si>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</si>
  <si>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</si>
  <si>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</si>
  <si>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</si>
  <si>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</si>
  <si>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</si>
  <si>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</si>
  <si>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</si>
  <si>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</si>
  <si>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</si>
  <si>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</si>
  <si>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</si>
  <si>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</si>
  <si>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</si>
  <si>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</si>
  <si>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</si>
  <si>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</si>
  <si>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</si>
  <si>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</si>
  <si>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</si>
  <si>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</si>
  <si>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</si>
  <si>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</si>
  <si>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</si>
  <si>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</si>
  <si>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</si>
  <si>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</si>
  <si>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</si>
  <si>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</si>
  <si>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</si>
  <si>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</si>
  <si>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</si>
  <si>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</si>
  <si>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</si>
  <si>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</si>
  <si>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</si>
  <si>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</si>
  <si>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</si>
  <si>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</si>
  <si>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</si>
  <si>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</si>
  <si>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</si>
  <si>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</si>
  <si>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</si>
  <si>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</si>
  <si>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</si>
  <si>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</si>
  <si>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</si>
  <si>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</si>
  <si>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</si>
  <si>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</si>
  <si>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</si>
  <si>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</si>
  <si>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</si>
  <si>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</si>
  <si>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</si>
  <si>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</si>
  <si>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</si>
  <si>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</si>
  <si>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</si>
  <si>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</si>
  <si>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</si>
  <si>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</si>
  <si>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</si>
  <si>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</si>
  <si>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</si>
  <si>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</si>
  <si>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</si>
  <si>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</si>
  <si>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</si>
  <si>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</si>
  <si>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</si>
  <si>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</si>
  <si>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</si>
  <si>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</si>
  <si>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</si>
  <si>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</si>
  <si>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</si>
  <si>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</si>
  <si>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</si>
  <si>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</si>
  <si>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</si>
  <si>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</si>
  <si>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</si>
  <si>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</si>
  <si>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</si>
  <si>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</si>
  <si>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</si>
  <si>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</si>
  <si>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</si>
  <si>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</si>
  <si>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</si>
  <si>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</si>
  <si>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</si>
  <si>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</si>
  <si>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</si>
  <si>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</si>
  <si>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</si>
  <si>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</si>
  <si>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</si>
  <si>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</si>
  <si>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</si>
  <si>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</si>
  <si>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</si>
  <si>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</si>
  <si>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</si>
  <si>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</si>
  <si>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</si>
  <si>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</si>
  <si>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</si>
  <si>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</si>
  <si>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</si>
  <si>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</si>
  <si>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</si>
  <si>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</si>
  <si>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</si>
  <si>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</si>
  <si>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</si>
  <si>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</si>
  <si>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</si>
  <si>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</si>
  <si>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</si>
  <si>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</si>
  <si>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</si>
  <si>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</si>
  <si>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</si>
  <si>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</si>
  <si>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</si>
  <si>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</si>
  <si>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</si>
  <si>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</si>
  <si>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</si>
  <si>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</si>
  <si>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</si>
  <si>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</si>
  <si>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</si>
  <si>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</si>
  <si>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</si>
  <si>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</si>
  <si>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</si>
  <si>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</si>
  <si>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</si>
  <si>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</si>
  <si>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</si>
  <si>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</si>
  <si>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</si>
  <si>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</si>
  <si>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</si>
  <si>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</si>
  <si>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</si>
  <si>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</si>
  <si>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</si>
  <si>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</si>
  <si>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</si>
  <si>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</si>
  <si>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</si>
  <si>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</si>
  <si>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</si>
  <si>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</si>
  <si>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</si>
  <si>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</si>
  <si>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</si>
  <si>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</si>
  <si>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</si>
  <si>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</si>
  <si>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</si>
  <si>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</si>
  <si>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</si>
  <si>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</si>
  <si>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</si>
  <si>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</si>
  <si>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</si>
  <si>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</si>
  <si>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</si>
  <si>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</si>
  <si>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</si>
  <si>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</si>
  <si>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</si>
  <si>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</si>
  <si>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</si>
  <si>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</si>
  <si>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</si>
  <si>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</si>
  <si>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</si>
  <si>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</si>
  <si>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</si>
  <si>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</si>
  <si>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</si>
  <si>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</si>
  <si>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</si>
  <si>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</si>
  <si>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</si>
  <si>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</si>
  <si>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</si>
  <si>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</si>
  <si>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</si>
  <si>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</si>
  <si>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</si>
  <si>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</si>
  <si>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</si>
  <si>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</si>
  <si>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</si>
  <si>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</si>
  <si>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</si>
  <si>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</si>
  <si>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</si>
  <si>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</si>
  <si>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</si>
  <si>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</si>
  <si>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</si>
  <si>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</si>
  <si>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</si>
  <si>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</si>
  <si>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</si>
  <si>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</si>
  <si>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</si>
  <si>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</si>
  <si>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</si>
  <si>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</si>
  <si>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</si>
  <si>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</si>
  <si>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</si>
  <si>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</si>
  <si>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</si>
  <si>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</si>
  <si>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</si>
  <si>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</si>
  <si>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</si>
  <si>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</si>
  <si>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</si>
  <si>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</si>
  <si>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</si>
  <si>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</si>
  <si>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</si>
  <si>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</si>
  <si>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</si>
  <si>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</si>
  <si>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</si>
  <si>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</si>
  <si>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</si>
  <si>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</si>
  <si>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</si>
  <si>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</si>
  <si>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</si>
  <si>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</si>
  <si>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</si>
  <si>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</si>
  <si>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</si>
  <si>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</si>
  <si>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</si>
  <si>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</si>
  <si>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</si>
  <si>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</si>
  <si>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</si>
  <si>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</si>
  <si>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</si>
  <si>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</si>
  <si>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</si>
  <si>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</si>
  <si>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</si>
  <si>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</si>
  <si>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</si>
  <si>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</si>
  <si>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</si>
  <si>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</si>
  <si>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</si>
  <si>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</si>
  <si>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</si>
  <si>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</si>
  <si>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</si>
  <si>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</si>
  <si>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</si>
  <si>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</si>
  <si>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</si>
  <si>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</si>
  <si>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</si>
  <si>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</si>
  <si>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</si>
  <si>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</si>
  <si>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</si>
  <si>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</si>
  <si>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</si>
  <si>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</si>
  <si>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</si>
  <si>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</si>
  <si>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</si>
  <si>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</si>
  <si>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</si>
  <si>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</si>
  <si>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</si>
  <si>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</si>
  <si>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</si>
  <si>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</si>
  <si>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</si>
  <si>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</si>
  <si>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</si>
  <si>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</si>
  <si>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</si>
  <si>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</si>
  <si>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</si>
  <si>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</si>
  <si>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</si>
  <si>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</si>
  <si>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</si>
  <si>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</si>
  <si>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</si>
  <si>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</si>
  <si>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</si>
  <si>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</si>
  <si>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</si>
  <si>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</si>
  <si>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</si>
  <si>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</si>
  <si>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</si>
  <si>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</si>
  <si>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</si>
  <si>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</si>
  <si>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</si>
  <si>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</si>
  <si>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</si>
  <si>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</si>
  <si>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</si>
  <si>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</si>
  <si>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</si>
  <si>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</si>
  <si>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</si>
  <si>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</si>
  <si>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</si>
  <si>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</si>
  <si>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</si>
  <si>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</si>
  <si>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</si>
  <si>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</si>
  <si>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</si>
  <si>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</si>
  <si>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</si>
  <si>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</si>
  <si>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</si>
  <si>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</si>
  <si>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</si>
  <si>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</si>
  <si>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</si>
  <si>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</si>
  <si>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</si>
  <si>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</si>
  <si>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</si>
  <si>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</si>
  <si>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</si>
  <si>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</si>
  <si>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</si>
  <si>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</si>
  <si>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</si>
  <si>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</si>
  <si>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</si>
  <si>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</si>
  <si>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</si>
  <si>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</si>
  <si>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</si>
  <si>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</si>
  <si>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</si>
  <si>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</si>
  <si>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</si>
  <si>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</si>
  <si>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</si>
  <si>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</si>
  <si>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</si>
  <si>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</si>
  <si>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</si>
  <si>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</si>
  <si>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</si>
  <si>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</si>
  <si>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</si>
  <si>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</si>
  <si>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</si>
  <si>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</si>
  <si>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</si>
  <si>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</si>
  <si>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</si>
  <si>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</si>
  <si>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</si>
  <si>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</si>
  <si>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</si>
  <si>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</si>
  <si>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</si>
  <si>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</si>
  <si>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</si>
  <si>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</si>
  <si>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</si>
  <si>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</si>
  <si>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</si>
  <si>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</si>
  <si>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</si>
  <si>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</si>
  <si>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</si>
  <si>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</si>
  <si>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</si>
  <si>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</si>
  <si>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</si>
  <si>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</si>
  <si>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</si>
  <si>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</si>
  <si>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</si>
  <si>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</si>
  <si>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</si>
  <si>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</si>
  <si>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</si>
  <si>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</si>
  <si>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</si>
  <si>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</si>
  <si>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</si>
  <si>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</si>
  <si>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</si>
  <si>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</si>
  <si>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</si>
  <si>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</si>
  <si>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</si>
  <si>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</si>
  <si>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</si>
  <si>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</si>
  <si>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</si>
  <si>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</si>
  <si>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</si>
  <si>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</si>
  <si>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</si>
  <si>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</si>
  <si>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</si>
  <si>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</si>
  <si>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</si>
  <si>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</si>
  <si>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</si>
  <si>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</si>
  <si>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</si>
  <si>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</si>
  <si>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</si>
  <si>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</si>
  <si>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</si>
  <si>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</si>
  <si>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</si>
  <si>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</si>
  <si>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</si>
  <si>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</si>
  <si>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</si>
  <si>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</si>
  <si>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</si>
  <si>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</si>
  <si>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</si>
  <si>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</si>
  <si>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</si>
  <si>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</si>
  <si>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</si>
  <si>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</si>
  <si>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</si>
  <si>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</si>
  <si>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</si>
  <si>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</si>
  <si>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</si>
  <si>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</si>
  <si>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</si>
  <si>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</si>
  <si>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</si>
  <si>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</si>
  <si>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</si>
  <si>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</si>
  <si>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</si>
  <si>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</si>
  <si>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</si>
  <si>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</si>
  <si>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</si>
  <si>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</si>
  <si>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</si>
  <si>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</si>
  <si>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</si>
  <si>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</si>
  <si>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</si>
  <si>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</si>
  <si>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</si>
  <si>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</si>
  <si>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</si>
  <si>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</si>
  <si>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</si>
  <si>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</si>
  <si>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</si>
  <si>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</si>
  <si>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</si>
  <si>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</si>
  <si>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</si>
  <si>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</si>
  <si>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</si>
  <si>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</si>
  <si>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</si>
  <si>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</si>
  <si>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</si>
  <si>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</si>
  <si>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</si>
  <si>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</si>
  <si>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</si>
  <si>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</si>
  <si>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</si>
  <si>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</si>
  <si>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</si>
  <si>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</si>
  <si>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</si>
  <si>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</si>
  <si>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</si>
  <si>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</si>
  <si>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</si>
  <si>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</si>
  <si>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</si>
  <si>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</si>
  <si>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</si>
  <si>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</si>
  <si>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</si>
  <si>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</si>
  <si>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</si>
  <si>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</si>
  <si>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</si>
  <si>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</si>
  <si>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</si>
  <si>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</si>
  <si>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</si>
  <si>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</si>
  <si>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</si>
  <si>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</si>
  <si>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</si>
  <si>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</si>
  <si>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</si>
  <si>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</si>
  <si>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</si>
  <si>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</si>
  <si>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</si>
  <si>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</si>
  <si>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</si>
  <si>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</si>
  <si>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</si>
  <si>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</si>
  <si>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</si>
  <si>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</si>
  <si>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</si>
  <si>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</si>
  <si>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</si>
  <si>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</si>
  <si>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</si>
  <si>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</si>
  <si>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</si>
  <si>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</si>
  <si>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</si>
  <si>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</si>
  <si>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</si>
  <si>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</si>
  <si>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</si>
  <si>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</si>
  <si>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</si>
  <si>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</si>
  <si>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</si>
  <si>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</si>
  <si>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</si>
  <si>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</si>
  <si>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</si>
  <si>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</si>
  <si>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</si>
  <si>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</si>
  <si>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</si>
  <si>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</si>
  <si>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</si>
  <si>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</si>
  <si>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</si>
  <si>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</si>
  <si>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</si>
  <si>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</si>
  <si>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</si>
  <si>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</si>
  <si>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</si>
  <si>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</si>
  <si>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</si>
  <si>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</si>
  <si>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</si>
  <si>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</si>
  <si>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</si>
  <si>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</si>
  <si>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</si>
  <si>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</si>
  <si>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</si>
  <si>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</si>
  <si>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</si>
  <si>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</si>
  <si>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</si>
  <si>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</si>
  <si>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</si>
  <si>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</si>
  <si>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</si>
  <si>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</si>
  <si>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</si>
  <si>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</si>
  <si>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</si>
  <si>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</si>
  <si>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</si>
  <si>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</si>
  <si>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</si>
  <si>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</si>
  <si>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</si>
  <si>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</si>
  <si>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</si>
  <si>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</si>
  <si>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</si>
  <si>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</si>
  <si>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</si>
  <si>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</si>
  <si>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</si>
  <si>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</si>
  <si>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</si>
  <si>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</si>
  <si>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</si>
  <si>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</si>
  <si>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</si>
  <si>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</si>
  <si>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</si>
  <si>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</si>
  <si>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</si>
  <si>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</si>
  <si>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</si>
  <si>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</si>
  <si>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</si>
  <si>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</si>
  <si>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</si>
  <si>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</si>
  <si>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</si>
  <si>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</si>
  <si>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</si>
  <si>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</si>
  <si>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</si>
  <si>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</si>
  <si>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</si>
  <si>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</si>
  <si>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</si>
  <si>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</si>
  <si>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</si>
  <si>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</si>
  <si>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</si>
  <si>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</si>
  <si>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</si>
  <si>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</si>
  <si>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</si>
  <si>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</si>
  <si>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</si>
  <si>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</si>
  <si>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</si>
  <si>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</si>
  <si>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</si>
  <si>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</si>
  <si>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</si>
  <si>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</si>
  <si>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</si>
  <si>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</si>
  <si>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</si>
  <si>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</si>
  <si>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</si>
  <si>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</si>
  <si>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</si>
  <si>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</si>
  <si>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</si>
  <si>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</si>
  <si>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</si>
  <si>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</si>
  <si>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</si>
  <si>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</si>
  <si>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</si>
  <si>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</si>
  <si>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</si>
  <si>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</si>
  <si>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</si>
  <si>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</si>
  <si>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</si>
  <si>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</si>
  <si>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</si>
  <si>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</si>
  <si>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</si>
  <si>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</si>
  <si>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</si>
  <si>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</si>
  <si>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</si>
  <si>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</si>
  <si>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</si>
  <si>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</si>
  <si>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</si>
  <si>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</si>
  <si>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</si>
  <si>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</si>
  <si>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</si>
  <si>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</si>
  <si>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</si>
  <si>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</si>
  <si>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</si>
  <si>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</si>
  <si>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</si>
  <si>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</si>
  <si>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</si>
  <si>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</si>
  <si>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</si>
  <si>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</si>
  <si>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</si>
  <si>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</si>
  <si>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</si>
  <si>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</si>
  <si>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</si>
  <si>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</si>
  <si>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</si>
  <si>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</si>
  <si>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</si>
  <si>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</si>
  <si>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</si>
  <si>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</si>
  <si>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</si>
  <si>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</si>
  <si>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</si>
  <si>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</si>
  <si>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</si>
  <si>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</si>
  <si>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</si>
  <si>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</si>
  <si>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</si>
  <si>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</si>
  <si>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</si>
  <si>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</si>
  <si>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</si>
  <si>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</si>
  <si>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</si>
  <si>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</si>
  <si>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</si>
  <si>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</si>
  <si>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</si>
  <si>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</si>
  <si>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</si>
  <si>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</si>
  <si>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</si>
  <si>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</si>
  <si>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</si>
  <si>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</si>
  <si>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</si>
  <si>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</si>
  <si>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</si>
  <si>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</si>
  <si>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</si>
  <si>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</si>
  <si>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</si>
  <si>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</si>
  <si>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</si>
  <si>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</si>
  <si>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</si>
  <si>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</si>
  <si>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</si>
  <si>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</si>
  <si>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</si>
  <si>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</si>
  <si>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</si>
  <si>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</si>
  <si>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</si>
  <si>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</si>
  <si>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</si>
  <si>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</si>
  <si>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</si>
  <si>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</si>
  <si>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</si>
  <si>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</si>
  <si>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</si>
  <si>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</si>
  <si>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</si>
  <si>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</si>
  <si>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</si>
  <si>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</si>
  <si>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</si>
  <si>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</si>
  <si>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</si>
  <si>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</si>
  <si>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</si>
  <si>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</si>
  <si>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</si>
  <si>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</si>
  <si>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</si>
  <si>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</si>
  <si>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</si>
  <si>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</si>
  <si>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</si>
  <si>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</si>
  <si>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</si>
  <si>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</si>
  <si>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</si>
  <si>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</si>
  <si>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</si>
  <si>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</si>
  <si>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</si>
  <si>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</si>
  <si>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</si>
  <si>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</si>
  <si>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</si>
  <si>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</si>
  <si>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</si>
  <si>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</si>
  <si>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</si>
  <si>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</si>
  <si>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</si>
  <si>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</si>
  <si>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</si>
  <si>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</si>
  <si>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</si>
  <si>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</si>
  <si>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</si>
  <si>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</si>
  <si>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</si>
  <si>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</si>
  <si>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</si>
  <si>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</si>
  <si>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</si>
  <si>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</si>
  <si>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</si>
  <si>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</si>
  <si>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</si>
  <si>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</si>
  <si>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</si>
  <si>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</si>
  <si>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</si>
  <si>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</si>
  <si>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</si>
  <si>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</si>
  <si>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</si>
  <si>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</si>
  <si>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</si>
  <si>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</si>
  <si>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</si>
  <si>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</si>
  <si>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</si>
  <si>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</si>
  <si>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</si>
  <si>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</si>
  <si>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</si>
  <si>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</si>
  <si>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</si>
  <si>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</si>
  <si>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</si>
  <si>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</si>
  <si>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</si>
  <si>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</si>
  <si>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</si>
  <si>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</si>
  <si>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</si>
  <si>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</si>
  <si>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</si>
  <si>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</si>
  <si>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</si>
  <si>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</si>
  <si>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</si>
  <si>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</si>
  <si>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</si>
  <si>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</si>
  <si>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</si>
  <si>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</si>
  <si>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</si>
  <si>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</si>
  <si>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</si>
  <si>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</si>
  <si>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</si>
  <si>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</si>
  <si>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</si>
  <si>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</si>
  <si>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</si>
  <si>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</si>
  <si>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</si>
  <si>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</si>
  <si>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</si>
  <si>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</si>
  <si>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</si>
  <si>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</si>
  <si>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</si>
  <si>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</si>
  <si>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</si>
  <si>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</si>
  <si>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</si>
  <si>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</si>
  <si>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</si>
  <si>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</si>
  <si>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</si>
  <si>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</si>
  <si>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</si>
  <si>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</si>
  <si>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</si>
  <si>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</si>
  <si>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</si>
  <si>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</si>
  <si>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</si>
  <si>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</si>
  <si>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</si>
  <si>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</si>
  <si>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</si>
  <si>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</si>
  <si>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</si>
  <si>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</si>
  <si>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</si>
  <si>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</si>
  <si>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</si>
  <si>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</si>
  <si>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</si>
  <si>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</si>
  <si>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</si>
  <si>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</si>
  <si>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</si>
  <si>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</si>
  <si>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</si>
  <si>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</si>
  <si>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</si>
  <si>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</si>
  <si>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</si>
  <si>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</si>
  <si>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</si>
  <si>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</si>
  <si>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</si>
  <si>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</si>
  <si>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</si>
  <si>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</si>
  <si>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</si>
  <si>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</si>
  <si>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</si>
  <si>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</si>
  <si>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</si>
  <si>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</si>
  <si>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</si>
  <si>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</si>
  <si>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</si>
  <si>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</si>
  <si>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</si>
  <si>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</si>
  <si>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</si>
  <si>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</si>
  <si>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</si>
  <si>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</si>
  <si>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</si>
  <si>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</si>
  <si>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</si>
  <si>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</si>
  <si>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</si>
  <si>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</si>
  <si>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</si>
  <si>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</si>
  <si>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</si>
  <si>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</si>
  <si>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</si>
  <si>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</si>
  <si>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</si>
  <si>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</si>
  <si>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</si>
  <si>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</si>
  <si>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</si>
  <si>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</si>
  <si>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</si>
  <si>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</si>
  <si>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</si>
  <si>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</si>
  <si>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</si>
  <si>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</si>
  <si>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</si>
  <si>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</si>
  <si>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</si>
  <si>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</si>
  <si>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</si>
  <si>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</si>
  <si>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</si>
  <si>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</si>
  <si>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</si>
  <si>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</si>
  <si>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</si>
  <si>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</si>
  <si>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</si>
  <si>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</si>
  <si>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</si>
  <si>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</si>
  <si>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</si>
  <si>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</si>
  <si>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</si>
  <si>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</si>
  <si>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</si>
  <si>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</si>
  <si>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</si>
  <si>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</si>
  <si>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</si>
  <si>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</si>
  <si>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</si>
  <si>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</si>
  <si>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</si>
  <si>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</si>
  <si>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</si>
  <si>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</si>
  <si>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</si>
  <si>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</si>
  <si>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</si>
  <si>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</si>
  <si>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</si>
  <si>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</si>
  <si>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</si>
  <si>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</si>
  <si>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</si>
  <si>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</si>
  <si>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</si>
  <si>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</si>
  <si>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</si>
  <si>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</si>
  <si>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</si>
  <si>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</si>
  <si>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</si>
  <si>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</si>
  <si>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</si>
  <si>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</si>
  <si>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</si>
  <si>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</si>
  <si>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</si>
  <si>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</si>
  <si>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</si>
  <si>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</si>
  <si>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</si>
  <si>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</si>
  <si>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</si>
  <si>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</si>
  <si>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</si>
  <si>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</si>
  <si>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</si>
  <si>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</si>
  <si>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</si>
  <si>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</si>
  <si>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</si>
  <si>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</si>
  <si>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</si>
  <si>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</si>
  <si>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</si>
  <si>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</si>
  <si>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</si>
  <si>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</si>
  <si>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</si>
  <si>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</si>
  <si>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</si>
  <si>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</si>
  <si>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</si>
  <si>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</si>
  <si>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</si>
  <si>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</si>
  <si>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</si>
  <si>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</si>
  <si>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</si>
  <si>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</si>
  <si>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</si>
  <si>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</si>
  <si>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</si>
  <si>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</si>
  <si>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</si>
  <si>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</si>
  <si>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</si>
  <si>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</si>
  <si>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</si>
  <si>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</si>
  <si>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</si>
  <si>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</si>
  <si>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</si>
  <si>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</si>
  <si>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</si>
  <si>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</si>
  <si>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</si>
  <si>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</si>
  <si>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</si>
  <si>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</si>
  <si>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</si>
  <si>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</si>
  <si>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</si>
  <si>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</si>
  <si>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</si>
  <si>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</si>
  <si>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</si>
  <si>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</si>
  <si>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</si>
  <si>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</si>
  <si>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</si>
  <si>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</si>
  <si>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</si>
  <si>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</si>
  <si>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</si>
  <si>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</si>
  <si>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</si>
  <si>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</si>
  <si>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</si>
  <si>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</si>
  <si>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</si>
  <si>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</si>
  <si>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</si>
  <si>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</si>
  <si>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</si>
  <si>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</si>
  <si>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</si>
  <si>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</si>
  <si>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</si>
  <si>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</si>
  <si>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</si>
  <si>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</si>
  <si>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</si>
  <si>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</si>
  <si>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</si>
  <si>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</si>
  <si>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</si>
  <si>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</si>
  <si>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</si>
  <si>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</si>
  <si>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</si>
  <si>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</si>
  <si>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</si>
  <si>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</si>
  <si>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</si>
  <si>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</si>
  <si>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</si>
  <si>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</si>
  <si>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</si>
  <si>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</si>
  <si>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</si>
  <si>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</si>
  <si>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</si>
  <si>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</si>
  <si>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</si>
  <si>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</si>
  <si>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</si>
  <si>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</si>
  <si>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</si>
  <si>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</si>
  <si>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</si>
  <si>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</si>
  <si>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</si>
  <si>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</si>
  <si>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</si>
  <si>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</si>
  <si>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</si>
  <si>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</si>
  <si>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</si>
  <si>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</si>
  <si>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</si>
  <si>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</si>
  <si>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</si>
  <si>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</si>
  <si>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</si>
  <si>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</si>
  <si>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</si>
  <si>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</si>
  <si>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</si>
  <si>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</si>
  <si>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</si>
  <si>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</si>
  <si>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</si>
  <si>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</si>
  <si>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</si>
  <si>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</si>
  <si>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</si>
  <si>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</si>
  <si>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</si>
  <si>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</si>
  <si>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</si>
  <si>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</si>
  <si>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</si>
  <si>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</si>
  <si>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</si>
  <si>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</si>
  <si>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</si>
  <si>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</si>
  <si>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</si>
  <si>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</si>
  <si>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</si>
  <si>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</si>
  <si>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</si>
  <si>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</si>
  <si>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</si>
  <si>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</si>
  <si>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</si>
  <si>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</si>
  <si>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</si>
  <si>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</si>
  <si>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</si>
  <si>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</si>
  <si>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</si>
  <si>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</si>
  <si>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</si>
  <si>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</si>
  <si>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</si>
  <si>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</si>
  <si>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</si>
  <si>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</si>
  <si>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</si>
  <si>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</si>
  <si>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</si>
  <si>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</si>
  <si>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</si>
  <si>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</si>
  <si>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</si>
  <si>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</si>
  <si>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</si>
  <si>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</si>
  <si>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</si>
  <si>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</si>
  <si>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</si>
  <si>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</si>
  <si>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</si>
  <si>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</si>
  <si>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</si>
  <si>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</si>
  <si>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</si>
  <si>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</si>
  <si>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</si>
  <si>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</si>
  <si>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</si>
  <si>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</si>
  <si>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</si>
  <si>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</si>
  <si>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</si>
  <si>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</si>
  <si>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</si>
  <si>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</si>
  <si>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</si>
  <si>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</si>
  <si>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</si>
  <si>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</si>
  <si>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</si>
  <si>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</si>
  <si>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</si>
  <si>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</si>
  <si>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</si>
  <si>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</si>
  <si>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</si>
  <si>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</si>
  <si>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</si>
  <si>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</si>
  <si>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</si>
  <si>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</si>
  <si>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</si>
  <si>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</si>
  <si>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</si>
  <si>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</si>
  <si>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</si>
  <si>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</si>
  <si>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</si>
  <si>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</si>
  <si>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</si>
  <si>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</si>
  <si>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</si>
  <si>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</si>
  <si>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</si>
  <si>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</si>
  <si>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</si>
  <si>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</si>
  <si>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</si>
  <si>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</si>
  <si>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</si>
  <si>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</si>
  <si>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</si>
  <si>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</si>
  <si>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</si>
  <si>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</si>
  <si>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</si>
  <si>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</si>
  <si>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</si>
  <si>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</si>
  <si>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</si>
  <si>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</si>
  <si>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</si>
  <si>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</si>
  <si>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</si>
  <si>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</si>
  <si>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</si>
  <si>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</si>
  <si>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</si>
  <si>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</si>
  <si>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</si>
  <si>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</si>
  <si>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</si>
  <si>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</si>
  <si>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</si>
  <si>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</si>
  <si>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</si>
  <si>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</si>
  <si>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</si>
  <si>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</si>
  <si>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</si>
  <si>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</si>
  <si>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</si>
  <si>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</si>
  <si>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</si>
  <si>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</si>
  <si>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</si>
  <si>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</si>
  <si>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</si>
  <si>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</si>
  <si>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</si>
  <si>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</si>
  <si>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</si>
  <si>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</si>
  <si>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</si>
  <si>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</si>
  <si>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</si>
  <si>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</si>
  <si>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</si>
  <si>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</si>
  <si>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</si>
  <si>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</si>
  <si>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</si>
  <si>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</si>
  <si>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</si>
  <si>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</si>
  <si>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</si>
  <si>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</si>
  <si>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</si>
  <si>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</si>
  <si>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</si>
  <si>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</si>
  <si>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</si>
  <si>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</si>
  <si>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</si>
  <si>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</si>
  <si>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</si>
  <si>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</si>
  <si>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</si>
  <si>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</si>
  <si>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</si>
  <si>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</si>
  <si>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</si>
  <si>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</si>
  <si>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</si>
  <si>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</si>
  <si>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</si>
  <si>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</si>
  <si>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</si>
  <si>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</si>
  <si>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</si>
  <si>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</si>
  <si>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</si>
  <si>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</si>
  <si>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</si>
  <si>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</si>
  <si>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</si>
  <si>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</si>
  <si>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</si>
  <si>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</si>
  <si>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</si>
  <si>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</si>
  <si>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</si>
  <si>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</si>
  <si>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</si>
  <si>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</si>
  <si>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</si>
  <si>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</si>
  <si>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</si>
  <si>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</si>
  <si>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</si>
  <si>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</si>
  <si>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</si>
  <si>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</si>
  <si>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</si>
  <si>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</si>
  <si>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</si>
  <si>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</si>
  <si>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</si>
  <si>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</si>
  <si>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</si>
  <si>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</si>
  <si>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</si>
  <si>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</si>
  <si>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</si>
  <si>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</si>
  <si>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</si>
  <si>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</si>
  <si>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</si>
  <si>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</si>
  <si>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</si>
  <si>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</si>
  <si>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</si>
  <si>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</si>
  <si>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</si>
  <si>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</si>
  <si>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</si>
  <si>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</si>
  <si>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</si>
  <si>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</si>
  <si>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</si>
  <si>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</si>
  <si>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</si>
  <si>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</si>
  <si>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</si>
  <si>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</si>
  <si>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</si>
  <si>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</si>
  <si>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</si>
  <si>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</si>
  <si>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</si>
  <si>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</si>
  <si>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</si>
  <si>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</si>
  <si>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</si>
  <si>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</si>
  <si>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</si>
  <si>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</si>
  <si>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</si>
  <si>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</si>
  <si>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</si>
  <si>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</si>
  <si>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</si>
  <si>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</si>
  <si>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</si>
  <si>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</si>
  <si>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</si>
  <si>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</si>
  <si>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</si>
  <si>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</si>
  <si>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</si>
  <si>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</si>
  <si>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</si>
  <si>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</si>
  <si>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</si>
  <si>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</si>
  <si>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</si>
  <si>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</si>
  <si>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</si>
  <si>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</si>
  <si>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</si>
  <si>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</si>
  <si>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</si>
  <si>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</si>
  <si>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</si>
  <si>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</si>
  <si>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</si>
  <si>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</si>
  <si>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</si>
  <si>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</si>
  <si>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</si>
  <si>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</si>
  <si>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</si>
  <si>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</si>
  <si>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</si>
  <si>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</si>
  <si>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</si>
  <si>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</si>
  <si>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</si>
  <si>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</si>
  <si>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</si>
  <si>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</si>
  <si>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</si>
  <si>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</si>
  <si>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</si>
  <si>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</si>
  <si>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</si>
  <si>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</si>
  <si>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</si>
  <si>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</si>
  <si>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</si>
  <si>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</si>
  <si>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</si>
  <si>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</si>
  <si>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</si>
  <si>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</si>
  <si>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</si>
  <si>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</si>
  <si>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</si>
  <si>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</si>
  <si>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</si>
  <si>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</si>
  <si>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</si>
  <si>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</si>
  <si>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</si>
  <si>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</si>
  <si>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</si>
  <si>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</si>
  <si>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</si>
  <si>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</si>
  <si>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</si>
  <si>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</si>
  <si>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</si>
  <si>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</si>
  <si>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</si>
  <si>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</si>
  <si>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</si>
  <si>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</si>
  <si>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</si>
  <si>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</si>
  <si>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</si>
  <si>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</si>
  <si>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</si>
  <si>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</si>
  <si>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</si>
  <si>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</si>
  <si>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</si>
  <si>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</si>
  <si>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</si>
  <si>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</si>
  <si>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</si>
  <si>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</si>
  <si>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</si>
  <si>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</si>
  <si>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</si>
  <si>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</si>
  <si>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</si>
  <si>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</si>
  <si>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</si>
  <si>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</si>
  <si>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</si>
  <si>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</si>
  <si>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</si>
  <si>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</si>
  <si>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</si>
  <si>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</si>
  <si>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</si>
  <si>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</si>
  <si>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</si>
  <si>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</si>
  <si>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</si>
  <si>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</si>
  <si>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</si>
  <si>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</si>
  <si>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</si>
  <si>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</si>
  <si>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</si>
  <si>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</si>
  <si>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</si>
  <si>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</si>
  <si>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</si>
  <si>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</si>
  <si>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</si>
  <si>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</si>
  <si>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</si>
  <si>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</si>
  <si>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</si>
  <si>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</si>
  <si>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</si>
  <si>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</si>
  <si>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</si>
  <si>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</si>
  <si>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</si>
  <si>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</si>
  <si>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</si>
  <si>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</si>
  <si>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</si>
  <si>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</si>
  <si>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</si>
  <si>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</si>
  <si>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</si>
  <si>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</si>
  <si>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</si>
  <si>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</si>
  <si>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</si>
  <si>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</si>
  <si>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</si>
  <si>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</si>
  <si>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</si>
  <si>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</si>
  <si>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</si>
  <si>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</si>
  <si>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</si>
  <si>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</si>
  <si>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</si>
  <si>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</si>
  <si>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</si>
  <si>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</si>
  <si>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</si>
  <si>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</si>
  <si>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</si>
  <si>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</si>
  <si>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</si>
  <si>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</si>
  <si>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</si>
  <si>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</si>
  <si>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</si>
  <si>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</si>
  <si>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</si>
  <si>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</si>
  <si>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</si>
  <si>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</si>
  <si>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</si>
  <si>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</si>
  <si>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</si>
  <si>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</si>
  <si>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</si>
  <si>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</si>
  <si>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</si>
  <si>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</si>
  <si>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</si>
  <si>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</si>
  <si>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</si>
  <si>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</si>
  <si>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</si>
  <si>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</si>
  <si>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</si>
  <si>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</si>
  <si>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</si>
  <si>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</si>
  <si>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</si>
  <si>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</si>
  <si>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</si>
  <si>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</si>
  <si>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</si>
  <si>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</si>
  <si>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</si>
  <si>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</si>
  <si>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</si>
  <si>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</si>
  <si>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</si>
  <si>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</si>
  <si>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</si>
  <si>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</si>
  <si>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</si>
  <si>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</si>
  <si>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</si>
  <si>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</si>
  <si>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</si>
  <si>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</si>
  <si>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</si>
  <si>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</si>
  <si>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</si>
  <si>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</si>
  <si>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</si>
  <si>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</si>
  <si>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</si>
  <si>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</si>
  <si>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</si>
  <si>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</si>
  <si>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</si>
  <si>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</si>
  <si>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</si>
  <si>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</si>
  <si>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</si>
  <si>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</si>
  <si>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</si>
  <si>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</si>
  <si>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</si>
  <si>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</si>
  <si>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</si>
  <si>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</si>
  <si>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</si>
  <si>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</si>
  <si>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</si>
  <si>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</si>
  <si>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</si>
  <si>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</si>
  <si>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</si>
  <si>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</si>
  <si>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</si>
  <si>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</si>
  <si>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</si>
  <si>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</si>
  <si>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</si>
  <si>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</si>
  <si>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</si>
  <si>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</si>
  <si>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</si>
  <si>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</si>
  <si>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</si>
  <si>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</si>
  <si>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</si>
  <si>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</si>
  <si>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</si>
  <si>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</si>
  <si>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</si>
  <si>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</si>
  <si>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</si>
  <si>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</si>
  <si>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</si>
  <si>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</si>
  <si>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</si>
  <si>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</si>
  <si>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</si>
  <si>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</si>
  <si>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</si>
  <si>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</si>
  <si>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</si>
  <si>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</si>
  <si>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</si>
  <si>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</si>
  <si>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</si>
  <si>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</si>
  <si>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</si>
  <si>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</si>
  <si>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</si>
  <si>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</si>
  <si>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</si>
  <si>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</si>
  <si>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</si>
  <si>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</si>
  <si>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</si>
  <si>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</si>
  <si>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</si>
  <si>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</si>
  <si>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</si>
  <si>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</si>
  <si>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</si>
  <si>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</si>
  <si>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</si>
  <si>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</si>
  <si>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</si>
  <si>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</si>
  <si>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</si>
  <si>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</si>
  <si>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</si>
  <si>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</si>
  <si>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</si>
  <si>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</si>
  <si>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</si>
  <si>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</si>
  <si>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</si>
  <si>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</si>
  <si>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</si>
  <si>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</si>
  <si>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</si>
  <si>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</si>
  <si>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</si>
  <si>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</si>
  <si>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</si>
  <si>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</si>
  <si>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</si>
  <si>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</si>
  <si>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</si>
  <si>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</si>
  <si>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</si>
  <si>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</si>
  <si>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</si>
  <si>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</si>
  <si>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</si>
  <si>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</si>
  <si>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</si>
  <si>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</si>
  <si>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</si>
  <si>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</si>
  <si>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</si>
  <si>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</si>
  <si>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</si>
  <si>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</si>
  <si>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</si>
  <si>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</si>
  <si>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</si>
  <si>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</si>
  <si>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</si>
  <si>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</si>
  <si>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</si>
  <si>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</si>
  <si>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</si>
  <si>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</si>
  <si>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</si>
  <si>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</si>
  <si>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</si>
  <si>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</si>
  <si>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</si>
  <si>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</si>
  <si>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</si>
  <si>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</si>
  <si>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</si>
  <si>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</si>
  <si>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</si>
  <si>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</si>
  <si>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</si>
  <si>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</si>
  <si>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</si>
  <si>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</si>
  <si>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</si>
  <si>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</si>
  <si>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</si>
  <si>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</si>
  <si>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</si>
  <si>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</si>
  <si>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</si>
  <si>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</si>
  <si>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</si>
  <si>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</si>
  <si>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</si>
  <si>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</si>
  <si>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</si>
  <si>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</si>
  <si>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</si>
  <si>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</si>
  <si>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</si>
  <si>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</si>
  <si>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</si>
  <si>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</si>
  <si>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</si>
  <si>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</si>
  <si>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</si>
  <si>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</si>
  <si>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</si>
  <si>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</si>
  <si>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</si>
  <si>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</si>
  <si>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</si>
  <si>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</si>
  <si>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</si>
  <si>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</si>
  <si>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</si>
  <si>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</si>
  <si>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</si>
  <si>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</si>
  <si>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</si>
  <si>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</si>
  <si>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</si>
  <si>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</si>
  <si>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</si>
  <si>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</si>
  <si>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</si>
  <si>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</si>
  <si>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</si>
  <si>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</si>
  <si>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</si>
  <si>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</si>
  <si>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</si>
  <si>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</si>
  <si>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</si>
  <si>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</si>
  <si>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</si>
  <si>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</si>
  <si>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</si>
  <si>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</si>
  <si>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</si>
  <si>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</si>
  <si>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</si>
  <si>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</si>
  <si>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</si>
  <si>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</si>
  <si>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</si>
  <si>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</si>
  <si>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</si>
  <si>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</si>
  <si>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</si>
  <si>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</si>
  <si>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</si>
  <si>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</si>
  <si>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</si>
  <si>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</si>
  <si>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</si>
  <si>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</si>
  <si>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</si>
  <si>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</si>
  <si>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</si>
  <si>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</si>
  <si>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</si>
  <si>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</si>
  <si>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</si>
  <si>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</si>
  <si>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</si>
  <si>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</si>
  <si>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</si>
  <si>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</si>
  <si>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</si>
  <si>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</si>
  <si>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</si>
  <si>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</si>
  <si>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</si>
  <si>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</si>
  <si>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</si>
  <si>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</si>
  <si>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</si>
  <si>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</si>
  <si>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</si>
  <si>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</si>
  <si>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</si>
  <si>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</si>
  <si>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</si>
  <si>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</si>
  <si>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</si>
  <si>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</si>
  <si>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</si>
  <si>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</si>
  <si>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</si>
  <si>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</si>
  <si>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</si>
  <si>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</si>
  <si>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</si>
  <si>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</si>
  <si>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</si>
  <si>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</si>
  <si>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</si>
  <si>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</si>
  <si>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</si>
  <si>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</si>
  <si>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</si>
  <si>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</si>
  <si>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</si>
  <si>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</si>
  <si>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</si>
  <si>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</si>
  <si>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</si>
  <si>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</si>
  <si>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</si>
  <si>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</si>
  <si>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</si>
  <si>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</si>
  <si>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</si>
  <si>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</si>
  <si>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</si>
  <si>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</si>
  <si>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</si>
  <si>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</si>
  <si>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</si>
  <si>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</si>
  <si>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</si>
  <si>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</si>
  <si>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</si>
  <si>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</si>
  <si>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</si>
  <si>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</si>
  <si>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</si>
  <si>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</si>
  <si>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</si>
  <si>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</si>
  <si>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</si>
  <si>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</si>
  <si>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</si>
  <si>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</si>
  <si>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</si>
  <si>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</si>
  <si>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</si>
  <si>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</si>
  <si>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</si>
  <si>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</si>
  <si>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</si>
  <si>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</si>
  <si>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</si>
  <si>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</si>
  <si>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</si>
  <si>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</si>
  <si>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</si>
  <si>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</si>
  <si>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</si>
  <si>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</si>
  <si>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</si>
  <si>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</si>
  <si>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</si>
  <si>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</si>
  <si>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</si>
  <si>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</si>
  <si>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</si>
  <si>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</si>
  <si>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</si>
  <si>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</si>
  <si>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</si>
  <si>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</si>
  <si>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</si>
  <si>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</si>
  <si>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</si>
  <si>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</si>
  <si>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</si>
  <si>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</si>
  <si>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</si>
  <si>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</si>
  <si>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</si>
  <si>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</si>
  <si>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</si>
  <si>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</si>
  <si>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</si>
  <si>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</si>
  <si>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</si>
  <si>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</si>
  <si>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</si>
  <si>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</si>
  <si>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</si>
  <si>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</si>
  <si>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</si>
  <si>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</si>
  <si>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</si>
  <si>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</si>
  <si>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</si>
  <si>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</si>
  <si>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</si>
  <si>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</si>
  <si>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</si>
  <si>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</si>
  <si>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</si>
  <si>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</si>
  <si>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</si>
  <si>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</si>
  <si>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</si>
  <si>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</si>
  <si>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</si>
  <si>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</si>
  <si>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</si>
  <si>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</si>
  <si>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</si>
  <si>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</si>
  <si>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</si>
  <si>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</si>
  <si>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</si>
  <si>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</si>
  <si>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</si>
  <si>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</si>
  <si>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</si>
  <si>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</si>
  <si>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</si>
  <si>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</si>
  <si>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</si>
  <si>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</si>
  <si>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</si>
  <si>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</si>
  <si>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</si>
  <si>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</si>
  <si>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</si>
  <si>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</si>
  <si>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</si>
  <si>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</si>
  <si>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</si>
  <si>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</si>
  <si>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</si>
  <si>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</si>
  <si>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</si>
  <si>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</si>
  <si>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</si>
  <si>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</si>
  <si>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</si>
  <si>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</si>
  <si>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</si>
  <si>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</si>
  <si>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</si>
  <si>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</si>
  <si>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</si>
  <si>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</si>
  <si>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</si>
  <si>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</si>
  <si>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</si>
  <si>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</si>
  <si>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</si>
  <si>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</si>
  <si>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</si>
  <si>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</si>
  <si>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</si>
  <si>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</si>
  <si>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</si>
  <si>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</si>
  <si>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</si>
  <si>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</si>
  <si>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</si>
  <si>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</si>
  <si>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</si>
  <si>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</si>
  <si>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</si>
  <si>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</si>
  <si>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</si>
  <si>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</si>
  <si>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</si>
  <si>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</si>
  <si>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</si>
  <si>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</si>
  <si>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</si>
  <si>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</si>
  <si>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</si>
  <si>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</si>
  <si>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</si>
  <si>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</si>
  <si>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</si>
  <si>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</si>
  <si>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</si>
  <si>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</si>
  <si>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</si>
  <si>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</si>
  <si>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</si>
  <si>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</si>
  <si>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</si>
  <si>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</si>
  <si>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</si>
  <si>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</si>
  <si>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</si>
  <si>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</si>
  <si>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</si>
  <si>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</si>
  <si>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</si>
  <si>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</si>
  <si>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</si>
  <si>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</si>
  <si>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</si>
  <si>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</si>
  <si>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</si>
  <si>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</si>
  <si>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</si>
  <si>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</si>
  <si>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</si>
  <si>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</si>
  <si>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</si>
  <si>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</si>
  <si>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</si>
  <si>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</si>
  <si>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</si>
  <si>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</si>
  <si>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</si>
  <si>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</si>
  <si>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</si>
  <si>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</si>
  <si>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</si>
  <si>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</si>
  <si>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</si>
  <si>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</si>
  <si>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</si>
  <si>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</si>
  <si>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</si>
  <si>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</si>
  <si>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</si>
  <si>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</si>
  <si>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</si>
  <si>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</si>
  <si>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</si>
  <si>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</si>
  <si>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</si>
  <si>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</si>
  <si>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</si>
  <si>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</si>
  <si>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</si>
  <si>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</si>
  <si>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</si>
  <si>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</si>
  <si>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</si>
  <si>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</si>
  <si>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</si>
  <si>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</si>
  <si>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</si>
  <si>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</si>
  <si>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</si>
  <si>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</si>
  <si>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</si>
  <si>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</si>
  <si>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</si>
  <si>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</si>
  <si>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</si>
  <si>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</si>
  <si>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</si>
  <si>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</si>
  <si>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</si>
  <si>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</si>
  <si>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</si>
  <si>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</si>
  <si>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</si>
  <si>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</si>
  <si>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</si>
  <si>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</si>
  <si>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</si>
  <si>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</si>
  <si>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</si>
  <si>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</si>
  <si>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</si>
  <si>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</si>
  <si>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</si>
  <si>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</si>
  <si>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</si>
  <si>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</si>
  <si>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</si>
  <si>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</si>
  <si>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</si>
  <si>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</si>
  <si>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</si>
  <si>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</si>
  <si>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</si>
  <si>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</si>
  <si>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</si>
  <si>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</si>
  <si>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</si>
  <si>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</si>
  <si>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</si>
  <si>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</si>
  <si>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</si>
  <si>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</si>
  <si>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</si>
  <si>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</si>
  <si>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</si>
  <si>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</si>
  <si>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</si>
  <si>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</si>
  <si>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</si>
  <si>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</si>
  <si>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</si>
  <si>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</si>
  <si>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</si>
  <si>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</si>
  <si>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</si>
  <si>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</si>
  <si>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</si>
  <si>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</si>
  <si>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</si>
  <si>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</si>
  <si>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</si>
  <si>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</si>
  <si>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</si>
  <si>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</si>
  <si>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</si>
  <si>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</si>
  <si>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</si>
  <si>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</si>
  <si>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</si>
  <si>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</si>
  <si>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</si>
  <si>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</si>
  <si>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</si>
  <si>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</si>
  <si>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</si>
  <si>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</si>
  <si>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</si>
  <si>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</si>
  <si>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</si>
  <si>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</si>
  <si>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</si>
  <si>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</si>
  <si>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</si>
  <si>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</si>
  <si>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</si>
  <si>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</si>
  <si>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</si>
  <si>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</si>
  <si>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</si>
  <si>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</si>
  <si>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</si>
  <si>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</si>
  <si>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</si>
  <si>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</si>
  <si>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</si>
  <si>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</si>
  <si>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</si>
  <si>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</si>
  <si>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</si>
  <si>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</si>
  <si>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</si>
  <si>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</si>
  <si>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</si>
  <si>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</si>
  <si>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</si>
  <si>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</si>
  <si>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</si>
  <si>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</si>
  <si>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</si>
  <si>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</si>
  <si>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</si>
  <si>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</si>
  <si>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</si>
  <si>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</si>
  <si>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</si>
  <si>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</si>
  <si>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</si>
  <si>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</si>
  <si>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</si>
  <si>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</si>
  <si>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</si>
  <si>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</si>
  <si>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</si>
  <si>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</si>
  <si>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</si>
  <si>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</si>
  <si>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</si>
  <si>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</si>
  <si>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</si>
  <si>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</si>
  <si>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</si>
  <si>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</si>
  <si>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</si>
  <si>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</si>
  <si>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</si>
  <si>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</si>
  <si>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</si>
  <si>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</si>
  <si>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</si>
  <si>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</si>
  <si>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</si>
  <si>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</si>
  <si>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</si>
  <si>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</si>
  <si>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</si>
  <si>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</si>
  <si>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</si>
  <si>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</si>
  <si>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</si>
  <si>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</si>
  <si>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</si>
  <si>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</si>
  <si>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</si>
  <si>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</si>
  <si>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</si>
  <si>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</si>
  <si>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</si>
  <si>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</si>
  <si>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</si>
  <si>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</si>
  <si>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</si>
  <si>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</si>
  <si>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</si>
  <si>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</si>
  <si>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</si>
  <si>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</si>
  <si>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</si>
  <si>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</si>
  <si>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</si>
  <si>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</si>
  <si>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</si>
  <si>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</si>
  <si>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</si>
  <si>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</si>
  <si>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</si>
  <si>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</si>
  <si>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</si>
  <si>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</si>
  <si>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</si>
  <si>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</si>
  <si>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</si>
  <si>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</si>
  <si>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</si>
  <si>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</si>
  <si>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</si>
  <si>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</si>
  <si>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</si>
  <si>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</si>
  <si>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</si>
  <si>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</si>
  <si>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</si>
  <si>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</si>
  <si>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</si>
  <si>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</si>
  <si>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</si>
  <si>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</si>
  <si>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</si>
  <si>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</si>
  <si>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</si>
  <si>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</si>
  <si>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</si>
  <si>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</si>
  <si>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</si>
  <si>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</si>
  <si>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</si>
  <si>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</si>
  <si>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</si>
  <si>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</si>
  <si>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</si>
  <si>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</si>
  <si>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</si>
  <si>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</si>
  <si>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</si>
  <si>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</si>
  <si>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</si>
  <si>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</si>
  <si>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</si>
  <si>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</si>
  <si>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</si>
  <si>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</si>
  <si>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</si>
  <si>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</si>
  <si>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</si>
  <si>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</si>
  <si>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</si>
  <si>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</si>
  <si>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</si>
  <si>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</si>
  <si>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</si>
  <si>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</si>
  <si>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</si>
  <si>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</si>
  <si>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</si>
  <si>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</si>
  <si>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</si>
  <si>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</si>
  <si>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</si>
  <si>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</si>
  <si>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</si>
  <si>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</si>
  <si>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</si>
  <si>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</si>
  <si>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</si>
  <si>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</si>
  <si>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</si>
  <si>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</si>
  <si>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</si>
  <si>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</si>
  <si>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</si>
  <si>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</si>
  <si>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</si>
  <si>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</si>
  <si>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</si>
  <si>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</si>
  <si>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</si>
  <si>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</si>
  <si>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</si>
  <si>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</si>
  <si>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</si>
  <si>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</si>
  <si>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</si>
  <si>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</si>
  <si>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</si>
  <si>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</si>
  <si>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</si>
  <si>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</si>
  <si>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</si>
  <si>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</si>
  <si>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</si>
  <si>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</si>
  <si>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</si>
  <si>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</si>
  <si>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</si>
  <si>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</si>
  <si>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</si>
  <si>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</si>
  <si>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</si>
  <si>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</si>
  <si>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</si>
  <si>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</si>
  <si>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</si>
  <si>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</si>
  <si>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</si>
  <si>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</si>
  <si>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</si>
  <si>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</si>
  <si>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</si>
  <si>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</si>
  <si>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</si>
  <si>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</si>
  <si>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</si>
  <si>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</si>
  <si>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</si>
  <si>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</si>
  <si>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</si>
  <si>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</si>
  <si>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</si>
  <si>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</si>
  <si>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</si>
  <si>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</si>
  <si>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</si>
  <si>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</si>
  <si>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</si>
  <si>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</si>
  <si>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</si>
  <si>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</si>
  <si>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</si>
  <si>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</si>
  <si>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</si>
  <si>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</si>
  <si>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</si>
  <si>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</si>
  <si>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</si>
  <si>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</si>
  <si>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</si>
  <si>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</si>
  <si>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</si>
  <si>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</si>
  <si>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</si>
  <si>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</si>
  <si>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</si>
  <si>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</si>
  <si>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</si>
  <si>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</si>
  <si>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</si>
  <si>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</si>
  <si>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</si>
  <si>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</si>
  <si>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</si>
  <si>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</si>
  <si>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</si>
  <si>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</si>
  <si>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</si>
  <si>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</si>
  <si>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</si>
  <si>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</si>
  <si>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</si>
  <si>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</si>
  <si>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</si>
  <si>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</si>
  <si>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</si>
  <si>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</si>
  <si>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</si>
  <si>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</si>
  <si>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</si>
  <si>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</si>
  <si>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</si>
  <si>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</si>
  <si>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</si>
  <si>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</si>
  <si>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</si>
  <si>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</si>
  <si>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</si>
  <si>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</si>
  <si>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</si>
  <si>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</si>
  <si>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</si>
  <si>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</si>
  <si>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</si>
  <si>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</si>
  <si>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</si>
  <si>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</si>
  <si>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</si>
  <si>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</si>
  <si>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</si>
  <si>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</si>
  <si>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</si>
  <si>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</si>
  <si>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</si>
  <si>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</si>
  <si>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</si>
  <si>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</si>
  <si>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</si>
  <si>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</si>
  <si>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</si>
  <si>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</si>
  <si>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</si>
  <si>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</si>
  <si>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</si>
  <si>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</si>
  <si>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</si>
  <si>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</si>
  <si>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</si>
  <si>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</si>
  <si>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</si>
  <si>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</si>
  <si>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</si>
  <si>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</si>
  <si>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</si>
  <si>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</si>
  <si>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</si>
  <si>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</si>
  <si>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</si>
  <si>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</si>
  <si>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</si>
  <si>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</si>
  <si>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</si>
  <si>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</si>
  <si>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</si>
  <si>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</si>
  <si>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</si>
  <si>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</si>
  <si>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</si>
  <si>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</si>
  <si>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</si>
  <si>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</si>
  <si>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</si>
  <si>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</si>
  <si>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</si>
  <si>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</si>
  <si>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</si>
  <si>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</si>
  <si>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</si>
  <si>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</si>
  <si>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</si>
  <si>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</si>
  <si>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</si>
  <si>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</si>
  <si>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</si>
  <si>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</si>
  <si>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</si>
  <si>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</si>
  <si>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</si>
  <si>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</si>
  <si>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</si>
  <si>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</si>
  <si>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</si>
  <si>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</si>
  <si>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</si>
  <si>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</si>
  <si>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</si>
  <si>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</si>
  <si>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</si>
  <si>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</si>
  <si>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</si>
  <si>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</si>
  <si>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</si>
  <si>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</si>
  <si>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</si>
  <si>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</si>
  <si>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</si>
  <si>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</si>
  <si>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</si>
  <si>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</si>
  <si>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</si>
  <si>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</si>
  <si>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</si>
  <si>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</si>
  <si>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</si>
  <si>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</si>
  <si>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</si>
  <si>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</si>
  <si>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</si>
  <si>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</si>
  <si>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</si>
  <si>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</si>
  <si>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</si>
  <si>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</si>
  <si>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</si>
  <si>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</si>
  <si>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</si>
  <si>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</si>
  <si>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</si>
  <si>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</si>
  <si>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</si>
  <si>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</si>
  <si>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</si>
  <si>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</si>
  <si>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</si>
  <si>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</si>
  <si>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</si>
  <si>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</si>
  <si>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</si>
  <si>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</si>
  <si>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</si>
  <si>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</si>
  <si>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</si>
  <si>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</si>
  <si>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</si>
  <si>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</si>
  <si>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</si>
  <si>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</si>
  <si>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</si>
  <si>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</si>
  <si>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</si>
  <si>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</si>
  <si>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</si>
  <si>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</si>
  <si>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</si>
  <si>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</si>
  <si>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</si>
  <si>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</si>
  <si>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</si>
  <si>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</si>
  <si>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</si>
  <si>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</si>
  <si>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</si>
  <si>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</si>
  <si>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</si>
  <si>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</si>
  <si>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</si>
  <si>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</si>
  <si>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</si>
  <si>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</si>
  <si>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</si>
  <si>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</si>
  <si>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</si>
  <si>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</si>
  <si>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</si>
  <si>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</si>
  <si>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</si>
  <si>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</si>
  <si>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</si>
  <si>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</si>
  <si>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</si>
  <si>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</si>
  <si>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</si>
  <si>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</si>
  <si>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</si>
  <si>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</si>
  <si>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</si>
  <si>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</si>
  <si>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</si>
  <si>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</si>
  <si>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</si>
  <si>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</si>
  <si>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</si>
  <si>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</si>
  <si>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</si>
  <si>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</si>
  <si>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</si>
  <si>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</si>
  <si>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</si>
  <si>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</si>
  <si>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</si>
  <si>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</si>
  <si>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</si>
  <si>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</si>
  <si>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</si>
  <si>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</si>
  <si>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</si>
  <si>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</si>
  <si>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</si>
  <si>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</si>
  <si>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</si>
  <si>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</si>
  <si>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</si>
  <si>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</si>
  <si>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</si>
  <si>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</si>
  <si>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</si>
  <si>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</si>
  <si>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</si>
  <si>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</si>
  <si>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</si>
  <si>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</si>
  <si>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</si>
  <si>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</si>
  <si>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</si>
  <si>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</si>
  <si>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</si>
  <si>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</si>
  <si>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</si>
  <si>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</si>
  <si>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</si>
  <si>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</si>
  <si>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</si>
  <si>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</si>
  <si>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</si>
  <si>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</si>
  <si>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</si>
  <si>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</si>
  <si>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</si>
  <si>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</si>
  <si>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</si>
  <si>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</si>
  <si>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</si>
  <si>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</si>
  <si>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</si>
  <si>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</si>
  <si>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</si>
  <si>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</si>
  <si>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</si>
  <si>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</si>
  <si>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</si>
  <si>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</si>
  <si>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</si>
  <si>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</si>
  <si>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</si>
  <si>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</si>
  <si>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</si>
  <si>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</si>
  <si>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</si>
  <si>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</si>
  <si>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</si>
  <si>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</si>
  <si>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</si>
  <si>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</si>
  <si>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</si>
  <si>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</si>
  <si>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</si>
  <si>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</si>
  <si>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</si>
  <si>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</si>
  <si>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</si>
  <si>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</si>
  <si>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</si>
  <si>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</si>
  <si>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</si>
  <si>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</si>
  <si>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</si>
  <si>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</si>
  <si>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</si>
  <si>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</si>
  <si>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</si>
  <si>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</si>
  <si>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</si>
  <si>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</si>
  <si>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</si>
  <si>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</si>
  <si>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</si>
  <si>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</si>
  <si>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</si>
  <si>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</si>
  <si>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</si>
  <si>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</si>
  <si>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</si>
  <si>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</si>
  <si>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</si>
  <si>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</si>
  <si>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</si>
  <si>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</si>
  <si>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</si>
  <si>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</si>
  <si>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</si>
  <si>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</si>
  <si>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</si>
  <si>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</si>
  <si>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</si>
  <si>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</si>
  <si>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</si>
  <si>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</si>
  <si>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</si>
  <si>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</si>
  <si>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</si>
  <si>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</si>
  <si>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</si>
  <si>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</si>
  <si>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</si>
  <si>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</si>
  <si>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</si>
  <si>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</si>
  <si>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</si>
  <si>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</si>
  <si>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</si>
  <si>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</si>
  <si>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</si>
  <si>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</si>
  <si>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</si>
  <si>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</si>
  <si>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</si>
  <si>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</si>
  <si>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</si>
  <si>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</si>
  <si>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</si>
  <si>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</si>
  <si>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</si>
  <si>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</si>
  <si>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</si>
  <si>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</si>
  <si>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</si>
  <si>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</si>
  <si>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</si>
  <si>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</si>
  <si>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</si>
  <si>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</si>
  <si>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</si>
  <si>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</si>
  <si>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</si>
  <si>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</si>
  <si>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</si>
  <si>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</si>
  <si>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</si>
  <si>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</si>
  <si>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</si>
  <si>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</si>
  <si>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</si>
  <si>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</si>
  <si>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</si>
  <si>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</si>
  <si>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</si>
  <si>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</si>
  <si>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</si>
  <si>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</si>
  <si>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</si>
  <si>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</si>
  <si>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</si>
  <si>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</si>
  <si>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</si>
  <si>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</si>
  <si>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</si>
  <si>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</si>
  <si>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</si>
  <si>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</si>
  <si>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</si>
  <si>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</si>
  <si>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</si>
  <si>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</si>
  <si>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</si>
  <si>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</si>
  <si>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</si>
  <si>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</si>
  <si>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</si>
  <si>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</si>
  <si>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</si>
  <si>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</si>
  <si>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</si>
  <si>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</si>
  <si>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</si>
  <si>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</si>
  <si>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</si>
  <si>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</si>
  <si>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</si>
  <si>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</si>
  <si>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</si>
  <si>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</si>
  <si>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</si>
  <si>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</si>
  <si>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</si>
  <si>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</si>
  <si>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</si>
  <si>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</si>
  <si>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</si>
  <si>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</si>
  <si>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</si>
  <si>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</si>
  <si>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</si>
  <si>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</si>
  <si>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</si>
  <si>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</si>
  <si>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</si>
  <si>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</si>
  <si>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</si>
  <si>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</si>
  <si>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</si>
  <si>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</si>
  <si>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</si>
  <si>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</si>
  <si>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</si>
  <si>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</si>
  <si>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</si>
  <si>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</si>
  <si>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</si>
  <si>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</si>
  <si>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</si>
  <si>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</si>
  <si>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</si>
  <si>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</si>
  <si>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</si>
  <si>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</si>
  <si>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</si>
  <si>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</si>
  <si>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</si>
  <si>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</si>
  <si>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</si>
  <si>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</si>
  <si>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</si>
  <si>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</si>
  <si>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</si>
  <si>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</si>
  <si>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</si>
  <si>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</si>
  <si>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</si>
  <si>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</si>
  <si>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</si>
  <si>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</si>
  <si>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</si>
  <si>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</si>
  <si>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</si>
  <si>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</si>
  <si>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</si>
  <si>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</si>
  <si>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</si>
  <si>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</si>
  <si>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</si>
  <si>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</si>
  <si>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</si>
  <si>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</si>
  <si>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</si>
  <si>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</si>
  <si>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</si>
  <si>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</si>
  <si>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</si>
  <si>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</si>
  <si>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</si>
  <si>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</si>
  <si>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</si>
  <si>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</si>
  <si>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</si>
  <si>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</si>
  <si>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</si>
  <si>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</si>
  <si>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</si>
  <si>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</si>
  <si>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</si>
  <si>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</si>
  <si>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</si>
  <si>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</si>
  <si>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</si>
  <si>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</si>
  <si>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</si>
  <si>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</si>
  <si>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</si>
  <si>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</si>
  <si>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</si>
  <si>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</si>
  <si>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</si>
  <si>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</si>
  <si>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</si>
  <si>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</si>
  <si>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</si>
  <si>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</si>
  <si>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</si>
  <si>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</si>
  <si>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</si>
  <si>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</si>
  <si>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</si>
  <si>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</si>
  <si>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</si>
  <si>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</si>
  <si>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</si>
  <si>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</si>
  <si>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</si>
  <si>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</si>
  <si>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</si>
  <si>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</si>
  <si>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</si>
  <si>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</si>
  <si>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</si>
  <si>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</si>
  <si>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</si>
  <si>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</si>
  <si>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</si>
  <si>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</si>
  <si>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</si>
  <si>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</si>
  <si>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</si>
  <si>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</si>
  <si>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</si>
  <si>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</si>
  <si>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</si>
  <si>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</si>
  <si>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</si>
  <si>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</si>
  <si>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</si>
  <si>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</si>
  <si>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</si>
  <si>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</si>
  <si>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</si>
  <si>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</si>
  <si>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</si>
  <si>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</si>
  <si>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</si>
  <si>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</si>
  <si>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</si>
  <si>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</si>
  <si>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</si>
  <si>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</si>
  <si>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</si>
  <si>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</si>
  <si>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</si>
  <si>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</si>
  <si>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</si>
  <si>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</si>
  <si>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</si>
  <si>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</si>
  <si>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</si>
  <si>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</si>
  <si>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</si>
  <si>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</si>
  <si>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</si>
  <si>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</si>
  <si>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</si>
  <si>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</si>
  <si>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</si>
  <si>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</si>
  <si>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</si>
  <si>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</si>
  <si>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</si>
  <si>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</si>
  <si>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</si>
  <si>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</si>
  <si>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</si>
  <si>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</si>
  <si>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</si>
  <si>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</si>
  <si>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</si>
  <si>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</si>
  <si>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</si>
  <si>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</si>
  <si>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</si>
  <si>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</si>
  <si>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</si>
  <si>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</si>
  <si>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</si>
  <si>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</si>
  <si>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</si>
  <si>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</si>
  <si>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</si>
  <si>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</si>
  <si>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</si>
  <si>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</si>
  <si>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</si>
  <si>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</si>
  <si>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</si>
  <si>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</si>
  <si>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</si>
  <si>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</si>
  <si>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</si>
  <si>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</si>
  <si>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</si>
  <si>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</si>
  <si>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</si>
  <si>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</si>
  <si>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</si>
  <si>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</si>
  <si>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</si>
  <si>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</si>
  <si>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</si>
  <si>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</si>
  <si>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</si>
  <si>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</si>
  <si>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</si>
  <si>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</si>
  <si>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</si>
  <si>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</si>
  <si>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</si>
  <si>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</si>
  <si>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</si>
  <si>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</si>
  <si>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</si>
  <si>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</si>
  <si>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</si>
  <si>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</si>
  <si>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</si>
  <si>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</si>
  <si>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</si>
  <si>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</si>
  <si>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</si>
  <si>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</si>
  <si>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</si>
  <si>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</si>
  <si>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</si>
  <si>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</si>
  <si>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</si>
  <si>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</si>
  <si>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</si>
  <si>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</si>
  <si>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</si>
  <si>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</si>
  <si>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</si>
  <si>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</si>
  <si>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</si>
  <si>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</si>
  <si>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</si>
  <si>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</si>
  <si>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</si>
  <si>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</si>
  <si>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</si>
  <si>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</si>
  <si>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</si>
  <si>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</si>
  <si>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</si>
  <si>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</si>
  <si>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</si>
  <si>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</si>
  <si>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</si>
  <si>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</si>
  <si>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</si>
  <si>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</si>
  <si>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</si>
  <si>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</si>
  <si>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</si>
  <si>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</si>
  <si>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</si>
  <si>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</si>
  <si>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</si>
  <si>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</si>
  <si>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</si>
  <si>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</si>
  <si>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</si>
  <si>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</si>
  <si>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</si>
  <si>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</si>
  <si>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</si>
  <si>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</si>
  <si>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</si>
  <si>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</si>
  <si>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</si>
  <si>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</si>
  <si>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</si>
  <si>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</si>
  <si>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</si>
  <si>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</si>
  <si>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</si>
  <si>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</si>
  <si>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</si>
  <si>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</si>
  <si>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</si>
  <si>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</si>
  <si>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</si>
  <si>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</si>
  <si>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</si>
  <si>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</si>
  <si>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</si>
  <si>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</si>
  <si>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</si>
  <si>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</si>
  <si>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</si>
  <si>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</si>
  <si>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</si>
  <si>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</si>
  <si>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</si>
  <si>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</si>
  <si>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</si>
  <si>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</si>
  <si>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</si>
  <si>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</si>
  <si>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</si>
  <si>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</si>
  <si>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</si>
  <si>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</si>
  <si>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</si>
  <si>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</si>
  <si>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</si>
  <si>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</si>
  <si>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</si>
  <si>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</si>
  <si>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</si>
  <si>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</si>
  <si>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</si>
  <si>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</si>
  <si>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</si>
  <si>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</si>
  <si>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</si>
  <si>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</si>
  <si>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</si>
  <si>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</si>
  <si>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</si>
  <si>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</si>
  <si>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</si>
  <si>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</si>
  <si>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</si>
  <si>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</si>
  <si>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</si>
  <si>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</si>
  <si>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</si>
  <si>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</si>
  <si>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</si>
  <si>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</si>
  <si>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</si>
  <si>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</si>
  <si>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</si>
  <si>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</si>
  <si>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</si>
  <si>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</si>
  <si>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</si>
  <si>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</si>
  <si>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</si>
  <si>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</si>
  <si>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</si>
  <si>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</si>
  <si>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</si>
  <si>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</si>
  <si>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</si>
  <si>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</si>
  <si>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</si>
  <si>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</si>
  <si>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</si>
  <si>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</si>
  <si>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</si>
  <si>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</si>
  <si>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</si>
  <si>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</si>
  <si>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</si>
  <si>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</si>
  <si>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</si>
  <si>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</si>
  <si>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</si>
  <si>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</si>
  <si>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</si>
  <si>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</si>
  <si>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</si>
  <si>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</si>
  <si>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</si>
  <si>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</si>
  <si>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</si>
  <si>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</si>
  <si>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</si>
  <si>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</si>
  <si>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</si>
  <si>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</si>
  <si>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</si>
  <si>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</si>
  <si>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</si>
  <si>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</si>
  <si>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</si>
  <si>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</si>
  <si>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</si>
  <si>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</si>
  <si>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</si>
  <si>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</si>
  <si>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</si>
  <si>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</si>
  <si>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</si>
  <si>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</si>
  <si>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</si>
  <si>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</si>
  <si>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</si>
  <si>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</si>
  <si>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</si>
  <si>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</si>
  <si>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</si>
  <si>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</si>
  <si>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</si>
  <si>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</si>
  <si>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</si>
  <si>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</si>
  <si>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</si>
  <si>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</si>
  <si>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</si>
  <si>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</si>
  <si>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</si>
  <si>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</si>
  <si>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</si>
  <si>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</si>
  <si>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</si>
  <si>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</si>
  <si>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</si>
  <si>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</si>
  <si>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</si>
  <si>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</si>
  <si>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</si>
  <si>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</si>
  <si>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</si>
  <si>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</si>
  <si>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</si>
  <si>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</si>
  <si>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</si>
  <si>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</si>
  <si>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</si>
  <si>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</si>
  <si>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</si>
  <si>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</si>
  <si>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</si>
  <si>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</si>
  <si>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</si>
  <si>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</si>
  <si>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</si>
  <si>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</si>
  <si>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</si>
  <si>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</si>
  <si>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</si>
  <si>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</si>
  <si>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</si>
  <si>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</si>
  <si>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</si>
  <si>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</si>
  <si>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</si>
  <si>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</si>
  <si>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</si>
  <si>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</si>
  <si>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</si>
  <si>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</si>
  <si>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</si>
  <si>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</si>
  <si>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</si>
  <si>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</si>
  <si>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</si>
  <si>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</si>
  <si>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</si>
  <si>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</si>
  <si>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</si>
  <si>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</si>
  <si>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</si>
  <si>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</si>
  <si>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</si>
  <si>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</si>
  <si>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</si>
  <si>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</si>
  <si>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</si>
  <si>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</si>
  <si>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</si>
  <si>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</si>
  <si>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</si>
  <si>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</si>
  <si>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</si>
  <si>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</si>
  <si>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</si>
  <si>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</si>
  <si>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</si>
  <si>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</si>
  <si>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</si>
  <si>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</si>
  <si>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</si>
  <si>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</si>
  <si>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</si>
  <si>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</si>
  <si>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</si>
  <si>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</si>
  <si>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</si>
  <si>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</si>
  <si>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</si>
  <si>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</si>
  <si>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</si>
  <si>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</si>
  <si>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</si>
  <si>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</si>
  <si>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</si>
  <si>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</si>
  <si>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</si>
  <si>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</si>
  <si>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</si>
  <si>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</si>
  <si>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</si>
  <si>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</si>
  <si>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</si>
  <si>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</si>
  <si>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</si>
  <si>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</si>
  <si>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</si>
  <si>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</si>
  <si>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</si>
  <si>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</si>
  <si>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</si>
  <si>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</si>
  <si>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</si>
  <si>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</si>
  <si>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</si>
  <si>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</si>
  <si>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</si>
  <si>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</si>
  <si>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</si>
  <si>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</si>
  <si>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</si>
  <si>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</si>
  <si>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</si>
  <si>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</si>
  <si>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</si>
  <si>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</si>
  <si>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</si>
  <si>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</si>
  <si>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</si>
  <si>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</si>
  <si>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</si>
  <si>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</si>
  <si>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</si>
  <si>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</si>
  <si>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</si>
  <si>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</si>
  <si>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</si>
  <si>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</si>
  <si>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</si>
  <si>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</si>
  <si>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</si>
  <si>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</si>
  <si>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</si>
  <si>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</si>
  <si>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</si>
  <si>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</si>
  <si>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</si>
  <si>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</si>
  <si>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</si>
  <si>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</si>
  <si>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</si>
  <si>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</si>
  <si>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</si>
  <si>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</si>
  <si>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</si>
  <si>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</si>
  <si>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</si>
  <si>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</si>
  <si>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</si>
  <si>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</si>
  <si>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</si>
  <si>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</si>
  <si>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</si>
  <si>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</si>
  <si>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</si>
  <si>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</si>
  <si>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</si>
  <si>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</si>
  <si>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</si>
  <si>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</si>
  <si>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</si>
  <si>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</si>
  <si>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</si>
  <si>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</si>
  <si>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</si>
  <si>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</si>
  <si>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</si>
  <si>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</si>
  <si>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</si>
  <si>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</si>
  <si>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</si>
  <si>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</si>
  <si>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</si>
  <si>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</si>
  <si>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</si>
  <si>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</si>
  <si>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</si>
  <si>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</si>
  <si>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</si>
  <si>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</si>
  <si>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</si>
  <si>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</si>
  <si>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</si>
  <si>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</si>
  <si>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</si>
  <si>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</si>
  <si>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</si>
  <si>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</si>
  <si>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</si>
  <si>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</si>
  <si>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</si>
  <si>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</si>
  <si>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</si>
  <si>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</si>
  <si>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</si>
  <si>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</si>
  <si>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</si>
  <si>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</si>
  <si>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</si>
  <si>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</si>
  <si>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</si>
  <si>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</si>
  <si>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</si>
  <si>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</si>
  <si>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</si>
  <si>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</si>
  <si>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</si>
  <si>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</si>
  <si>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</si>
  <si>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</si>
  <si>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</si>
  <si>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</si>
  <si>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</si>
  <si>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</si>
  <si>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</si>
  <si>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</si>
  <si>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</si>
  <si>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</si>
  <si>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</si>
  <si>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</si>
  <si>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</si>
  <si>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</si>
  <si>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</si>
  <si>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</si>
  <si>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</si>
  <si>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</si>
  <si>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</si>
  <si>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</si>
  <si>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</si>
  <si>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</si>
  <si>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</si>
  <si>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</si>
  <si>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</si>
  <si>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</si>
  <si>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</si>
  <si>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</si>
  <si>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</si>
  <si>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</si>
  <si>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</si>
  <si>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</si>
  <si>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</si>
  <si>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</si>
  <si>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</si>
  <si>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</si>
  <si>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</si>
  <si>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</si>
  <si>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</si>
  <si>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</si>
  <si>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</si>
  <si>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</si>
  <si>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</si>
  <si>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</si>
  <si>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</si>
  <si>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</si>
  <si>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</si>
  <si>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</si>
  <si>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</si>
  <si>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</si>
  <si>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</si>
  <si>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</si>
  <si>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</si>
  <si>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</si>
  <si>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</si>
  <si>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</si>
  <si>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</si>
  <si>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</si>
  <si>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</si>
  <si>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</si>
  <si>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</si>
  <si>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</si>
  <si>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</si>
  <si>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</si>
  <si>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</si>
  <si>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</si>
  <si>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</si>
  <si>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</si>
  <si>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</si>
  <si>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</si>
  <si>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</si>
  <si>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</si>
  <si>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</si>
  <si>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</si>
  <si>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</si>
  <si>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</si>
  <si>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</si>
  <si>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</si>
  <si>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</si>
  <si>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</si>
  <si>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</si>
  <si>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</si>
  <si>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</si>
  <si>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</si>
  <si>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</si>
  <si>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</si>
  <si>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</si>
  <si>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</si>
  <si>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</si>
  <si>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</si>
  <si>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</si>
  <si>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</si>
  <si>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</si>
  <si>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</si>
  <si>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</si>
  <si>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</si>
  <si>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</si>
  <si>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</si>
  <si>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</si>
  <si>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</si>
  <si>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</si>
  <si>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</si>
  <si>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</si>
  <si>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</si>
  <si>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</si>
  <si>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</si>
  <si>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</si>
  <si>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</si>
  <si>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</si>
  <si>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</si>
  <si>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</si>
  <si>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</si>
  <si>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</si>
  <si>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</si>
  <si>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</si>
  <si>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</si>
  <si>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</si>
  <si>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</si>
  <si>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</si>
  <si>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</si>
  <si>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</si>
  <si>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</si>
  <si>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</si>
  <si>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</si>
  <si>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</si>
  <si>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</si>
  <si>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</si>
  <si>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</si>
  <si>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</si>
  <si>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</si>
  <si>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</si>
  <si>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</si>
  <si>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</si>
  <si>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</si>
  <si>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</si>
  <si>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</si>
  <si>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</si>
  <si>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</si>
  <si>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</si>
  <si>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</si>
  <si>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</si>
  <si>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</si>
  <si>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</si>
  <si>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</si>
  <si>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</si>
  <si>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</si>
  <si>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</si>
  <si>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</si>
  <si>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</si>
  <si>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</si>
  <si>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</si>
  <si>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</si>
  <si>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</si>
  <si>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</si>
  <si>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</si>
  <si>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</si>
  <si>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</si>
  <si>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</si>
  <si>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</si>
  <si>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</si>
  <si>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</si>
  <si>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</si>
  <si>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</si>
  <si>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</si>
  <si>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</si>
  <si>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</si>
  <si>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</si>
  <si>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</si>
  <si>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</si>
  <si>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</si>
  <si>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</si>
  <si>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</si>
  <si>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</si>
  <si>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</si>
  <si>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</si>
  <si>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</si>
  <si>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</si>
  <si>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</si>
  <si>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</si>
  <si>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</si>
  <si>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</si>
  <si>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</si>
  <si>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</si>
  <si>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</si>
  <si>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</si>
  <si>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</si>
  <si>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</si>
  <si>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</si>
  <si>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</si>
  <si>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</si>
  <si>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</si>
  <si>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</si>
  <si>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</si>
  <si>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</si>
  <si>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</si>
  <si>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</si>
  <si>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</si>
  <si>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</si>
  <si>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</si>
  <si>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</si>
  <si>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</si>
  <si>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</si>
  <si>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</si>
  <si>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</si>
  <si>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</si>
  <si>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</si>
  <si>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</si>
  <si>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</si>
  <si>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</si>
  <si>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</si>
  <si>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</si>
  <si>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</si>
  <si>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</si>
  <si>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</si>
  <si>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</si>
  <si>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</si>
  <si>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</si>
  <si>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</si>
  <si>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</si>
  <si>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</si>
  <si>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</si>
  <si>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</si>
  <si>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</si>
  <si>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</si>
  <si>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</si>
  <si>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</si>
  <si>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</si>
  <si>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</si>
  <si>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</si>
  <si>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</si>
  <si>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</si>
  <si>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</si>
  <si>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</si>
  <si>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</si>
  <si>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</si>
  <si>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</si>
  <si>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</si>
  <si>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</si>
  <si>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</si>
  <si>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</si>
  <si>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</si>
  <si>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</si>
  <si>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</si>
  <si>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</si>
  <si>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</si>
  <si>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</si>
  <si>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</si>
  <si>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</si>
  <si>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</si>
  <si>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</si>
  <si>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</si>
  <si>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</si>
  <si>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</si>
  <si>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</si>
  <si>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</si>
  <si>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</si>
  <si>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</si>
  <si>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</si>
  <si>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</si>
  <si>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</si>
  <si>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</si>
  <si>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</si>
  <si>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</si>
  <si>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</si>
  <si>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</si>
  <si>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</si>
  <si>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</si>
  <si>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</si>
  <si>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</si>
  <si>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</si>
  <si>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</si>
  <si>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</si>
  <si>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</si>
  <si>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</si>
  <si>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</si>
  <si>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</si>
  <si>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</si>
  <si>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</si>
  <si>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</si>
  <si>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</si>
  <si>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</si>
  <si>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</si>
  <si>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</si>
  <si>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</si>
  <si>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</si>
  <si>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</si>
  <si>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</si>
  <si>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</si>
  <si>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</si>
  <si>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</si>
  <si>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</si>
  <si>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</si>
  <si>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</si>
  <si>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</si>
  <si>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</si>
  <si>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</si>
  <si>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</si>
  <si>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</si>
  <si>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</si>
  <si>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</si>
  <si>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</si>
  <si>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</si>
  <si>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</si>
  <si>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</si>
  <si>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</si>
  <si>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</si>
  <si>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</si>
  <si>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</si>
  <si>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</si>
  <si>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</si>
  <si>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</si>
  <si>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</si>
  <si>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</si>
  <si>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</si>
  <si>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</si>
  <si>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</si>
  <si>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</si>
  <si>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</si>
  <si>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</si>
  <si>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</si>
  <si>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</si>
  <si>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</si>
  <si>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</si>
  <si>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</si>
  <si>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</si>
  <si>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</si>
  <si>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</si>
  <si>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</si>
  <si>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</si>
  <si>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</si>
  <si>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</si>
  <si>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</si>
  <si>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</si>
  <si>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</si>
  <si>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</si>
  <si>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</si>
  <si>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</si>
  <si>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</si>
  <si>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</si>
  <si>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</si>
  <si>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</si>
  <si>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</si>
  <si>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</si>
  <si>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</si>
  <si>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</si>
  <si>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</si>
  <si>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</si>
  <si>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</si>
  <si>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</si>
  <si>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</si>
  <si>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</si>
  <si>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</si>
  <si>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</si>
  <si>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</si>
  <si>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</si>
  <si>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</si>
  <si>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</si>
  <si>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</si>
  <si>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</si>
  <si>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</si>
  <si>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</si>
  <si>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</si>
  <si>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</si>
  <si>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</si>
  <si>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</si>
  <si>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</si>
  <si>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</si>
  <si>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</si>
  <si>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</si>
  <si>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</si>
  <si>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</si>
  <si>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</si>
  <si>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</si>
  <si>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</si>
  <si>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</si>
  <si>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</si>
  <si>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</si>
  <si>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</si>
  <si>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</si>
  <si>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</si>
  <si>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</si>
  <si>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</si>
  <si>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</si>
  <si>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</si>
  <si>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</si>
  <si>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</si>
  <si>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</si>
  <si>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</si>
  <si>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</si>
  <si>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</si>
  <si>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</si>
  <si>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</si>
  <si>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</si>
  <si>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</si>
  <si>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</si>
  <si>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</si>
  <si>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</si>
  <si>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</si>
  <si>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</si>
  <si>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</si>
  <si>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</si>
  <si>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</si>
  <si>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</si>
  <si>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</si>
  <si>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</si>
  <si>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</si>
  <si>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</si>
  <si>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</si>
  <si>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</si>
  <si>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</si>
  <si>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</si>
  <si>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</si>
  <si>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</si>
  <si>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</si>
  <si>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</si>
  <si>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</si>
  <si>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</si>
  <si>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</si>
  <si>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</si>
  <si>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</si>
  <si>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</si>
  <si>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</si>
  <si>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</si>
  <si>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</si>
  <si>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</si>
  <si>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</si>
  <si>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</si>
  <si>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</si>
  <si>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</si>
  <si>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</si>
  <si>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</si>
  <si>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</si>
  <si>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</si>
  <si>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</si>
  <si>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</si>
  <si>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</si>
  <si>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</si>
  <si>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</si>
  <si>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</si>
  <si>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</si>
  <si>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</si>
  <si>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</si>
  <si>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</si>
  <si>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</si>
  <si>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</si>
  <si>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</si>
  <si>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</si>
  <si>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</si>
  <si>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</si>
  <si>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</si>
  <si>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</si>
  <si>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</si>
  <si>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</si>
  <si>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</si>
  <si>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</si>
  <si>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</si>
  <si>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</si>
  <si>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</si>
  <si>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</si>
  <si>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</si>
  <si>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</si>
  <si>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</si>
  <si>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</si>
  <si>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</si>
  <si>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</si>
  <si>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</si>
  <si>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</si>
  <si>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</si>
  <si>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</si>
  <si>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</si>
  <si>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</si>
  <si>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</si>
  <si>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</si>
  <si>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</si>
  <si>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</si>
  <si>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</si>
  <si>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</si>
  <si>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</si>
  <si>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</si>
  <si>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</si>
  <si>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</si>
  <si>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</si>
  <si>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</si>
  <si>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</si>
  <si>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</si>
  <si>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</si>
  <si>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</si>
  <si>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</si>
  <si>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</si>
  <si>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</si>
  <si>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</si>
  <si>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</si>
  <si>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</si>
  <si>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</si>
  <si>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</si>
  <si>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</si>
  <si>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</si>
  <si>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</si>
  <si>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</si>
  <si>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</si>
  <si>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</si>
  <si>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</si>
  <si>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</si>
  <si>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</si>
  <si>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</si>
  <si>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</si>
  <si>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</si>
  <si>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</si>
  <si>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</si>
  <si>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</si>
  <si>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</si>
  <si>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</si>
  <si>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</si>
  <si>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</si>
  <si>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</si>
  <si>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</si>
  <si>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</si>
  <si>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</si>
  <si>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</si>
  <si>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</si>
  <si>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</si>
  <si>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</si>
  <si>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</si>
  <si>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</si>
  <si>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</si>
  <si>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</si>
  <si>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</si>
  <si>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</si>
  <si>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</si>
  <si>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</si>
  <si>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</si>
  <si>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</si>
  <si>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</si>
  <si>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</si>
  <si>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</si>
  <si>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</si>
  <si>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</si>
  <si>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</si>
  <si>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</si>
  <si>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</si>
  <si>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</si>
  <si>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</si>
  <si>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</si>
  <si>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</si>
  <si>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</si>
  <si>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</si>
  <si>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</si>
  <si>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</si>
  <si>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</si>
  <si>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</si>
  <si>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</si>
  <si>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</si>
  <si>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</si>
  <si>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</si>
  <si>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</si>
  <si>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</si>
  <si>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</si>
  <si>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</si>
  <si>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</si>
  <si>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</si>
  <si>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</si>
  <si>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</si>
  <si>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</si>
  <si>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</si>
  <si>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</si>
  <si>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</si>
  <si>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</si>
  <si>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</si>
  <si>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</si>
  <si>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</si>
  <si>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</si>
  <si>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</si>
  <si>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</si>
  <si>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</si>
  <si>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</si>
  <si>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</si>
  <si>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</si>
  <si>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</si>
  <si>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</si>
  <si>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</si>
  <si>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</si>
  <si>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</si>
  <si>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</si>
  <si>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</si>
  <si>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</si>
  <si>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</si>
  <si>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</si>
  <si>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</si>
  <si>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</si>
  <si>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</si>
  <si>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</si>
  <si>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</si>
  <si>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</si>
  <si>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</si>
  <si>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</si>
  <si>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</si>
  <si>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</si>
  <si>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</si>
  <si>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</si>
  <si>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</si>
  <si>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</si>
  <si>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</si>
  <si>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</si>
  <si>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</si>
  <si>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</si>
  <si>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</si>
  <si>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</si>
  <si>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</si>
  <si>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</si>
  <si>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</si>
  <si>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</si>
  <si>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</si>
  <si>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</si>
  <si>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</si>
  <si>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</si>
  <si>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</si>
  <si>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</si>
  <si>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</si>
  <si>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</si>
  <si>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</si>
  <si>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</si>
  <si>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</si>
  <si>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</si>
  <si>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</si>
  <si>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</si>
  <si>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</si>
  <si>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</si>
  <si>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</si>
  <si>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</si>
  <si>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</si>
  <si>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</si>
  <si>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</si>
  <si>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</si>
  <si>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</si>
  <si>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</si>
  <si>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</si>
  <si>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</si>
  <si>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</si>
  <si>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</si>
  <si>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</si>
  <si>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</si>
  <si>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</si>
  <si>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</si>
  <si>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</si>
  <si>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</si>
  <si>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</si>
  <si>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</si>
  <si>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</si>
  <si>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</si>
  <si>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</si>
  <si>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</si>
  <si>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</si>
  <si>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</si>
  <si>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</si>
  <si>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</si>
  <si>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</si>
  <si>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</si>
  <si>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</si>
  <si>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</si>
  <si>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</si>
  <si>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</si>
  <si>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</si>
  <si>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</si>
  <si>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</si>
  <si>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</si>
  <si>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</si>
  <si>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</si>
  <si>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</si>
  <si>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</si>
  <si>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</si>
  <si>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</si>
  <si>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</si>
  <si>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</si>
  <si>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</si>
  <si>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</si>
  <si>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</si>
  <si>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</si>
  <si>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</si>
  <si>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</si>
  <si>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</si>
  <si>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</si>
  <si>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</si>
  <si>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</si>
  <si>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</si>
  <si>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</si>
  <si>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</si>
  <si>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</si>
  <si>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</si>
  <si>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</si>
  <si>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</si>
  <si>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</si>
  <si>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</si>
  <si>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</si>
  <si>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</si>
  <si>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</si>
  <si>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</si>
  <si>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</si>
  <si>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</si>
  <si>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</si>
  <si>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</si>
  <si>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</si>
  <si>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</si>
  <si>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</si>
  <si>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</si>
  <si>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</si>
  <si>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</si>
  <si>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</si>
  <si>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</si>
  <si>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</si>
  <si>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</si>
  <si>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</si>
  <si>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</si>
  <si>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</si>
  <si>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</si>
  <si>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</si>
  <si>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</si>
  <si>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</si>
  <si>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</si>
  <si>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</si>
  <si>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</si>
  <si>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</si>
  <si>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</si>
  <si>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</si>
  <si>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</si>
  <si>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</si>
  <si>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</si>
  <si>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</si>
  <si>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</si>
  <si>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</si>
  <si>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</si>
  <si>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</si>
  <si>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</si>
  <si>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</si>
  <si>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</si>
  <si>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</si>
  <si>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</si>
  <si>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</si>
  <si>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</si>
  <si>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</si>
  <si>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</si>
  <si>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</si>
  <si>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</si>
  <si>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</si>
  <si>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</si>
  <si>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</si>
  <si>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</si>
  <si>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</si>
  <si>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</si>
  <si>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</si>
  <si>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</si>
  <si>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</si>
  <si>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</si>
  <si>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</si>
  <si>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</si>
  <si>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</si>
  <si>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</si>
  <si>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</si>
  <si>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</si>
  <si>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</si>
  <si>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</si>
  <si>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</si>
  <si>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</si>
  <si>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</si>
  <si>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</si>
  <si>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</si>
  <si>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</si>
  <si>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</si>
  <si>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</si>
  <si>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</si>
  <si>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</si>
  <si>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</si>
  <si>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</si>
  <si>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</si>
  <si>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</si>
  <si>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</si>
  <si>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</si>
  <si>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</si>
  <si>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</si>
  <si>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</si>
  <si>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</si>
  <si>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</si>
  <si>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</si>
  <si>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</si>
  <si>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</si>
  <si>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</si>
  <si>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</si>
  <si>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</si>
  <si>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</si>
  <si>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</si>
  <si>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</si>
  <si>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</si>
  <si>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</si>
  <si>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</si>
  <si>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</si>
  <si>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</si>
  <si>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</si>
  <si>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</si>
  <si>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</si>
  <si>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</si>
  <si>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</si>
  <si>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</si>
  <si>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</si>
  <si>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</si>
  <si>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</si>
  <si>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</si>
  <si>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</si>
  <si>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</si>
  <si>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</si>
  <si>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</si>
  <si>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</si>
  <si>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</si>
  <si>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</si>
  <si>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</si>
  <si>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</si>
  <si>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</si>
  <si>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</si>
  <si>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</si>
  <si>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</si>
  <si>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</si>
  <si>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</si>
  <si>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</si>
  <si>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</si>
  <si>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</si>
  <si>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</si>
  <si>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</si>
  <si>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</si>
  <si>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</si>
  <si>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</si>
  <si>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</si>
  <si>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</si>
  <si>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</si>
  <si>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</si>
  <si>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</si>
  <si>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</si>
  <si>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</si>
  <si>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</si>
  <si>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</si>
  <si>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</si>
  <si>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</si>
  <si>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</si>
  <si>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</si>
  <si>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</si>
  <si>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</si>
  <si>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</si>
  <si>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</si>
  <si>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</si>
  <si>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</si>
  <si>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</si>
  <si>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</si>
  <si>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</si>
  <si>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</si>
  <si>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</si>
  <si>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</si>
  <si>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</si>
  <si>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</si>
  <si>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</si>
  <si>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</si>
  <si>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</si>
  <si>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</si>
  <si>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</si>
  <si>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</si>
  <si>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</si>
  <si>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</si>
  <si>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</si>
  <si>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</si>
  <si>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</si>
  <si>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</si>
  <si>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</si>
  <si>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</si>
  <si>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</si>
  <si>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</si>
  <si>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</si>
  <si>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</si>
  <si>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</si>
  <si>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</si>
  <si>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</si>
  <si>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</si>
  <si>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</si>
  <si>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</si>
  <si>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</si>
  <si>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</si>
  <si>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</si>
  <si>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</si>
  <si>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</si>
  <si>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</si>
  <si>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</si>
  <si>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</si>
  <si>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</si>
  <si>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</si>
  <si>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</si>
  <si>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</si>
  <si>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</si>
  <si>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</si>
  <si>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</si>
  <si>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</si>
  <si>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</si>
  <si>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</si>
  <si>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</si>
  <si>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</si>
  <si>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</si>
  <si>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</si>
  <si>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</si>
  <si>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</si>
  <si>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</si>
  <si>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</si>
  <si>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</si>
  <si>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</si>
  <si>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</si>
  <si>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</si>
  <si>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</si>
  <si>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</si>
  <si>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</si>
  <si>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</si>
  <si>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</si>
  <si>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</si>
  <si>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</si>
  <si>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</si>
  <si>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</si>
  <si>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</si>
  <si>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</si>
  <si>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</si>
  <si>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</si>
  <si>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</si>
  <si>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</si>
  <si>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</si>
  <si>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</si>
  <si>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</si>
  <si>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</si>
  <si>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</si>
  <si>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</si>
  <si>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</si>
  <si>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</si>
  <si>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</si>
  <si>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</si>
  <si>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</si>
  <si>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</si>
  <si>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</si>
  <si>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</si>
  <si>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</si>
  <si>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</si>
  <si>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</si>
  <si>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</si>
  <si>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</si>
  <si>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</si>
  <si>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</si>
  <si>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</si>
  <si>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</si>
  <si>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</si>
  <si>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</si>
  <si>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</si>
  <si>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</si>
  <si>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</si>
  <si>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</si>
  <si>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</si>
  <si>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</si>
  <si>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</si>
  <si>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</si>
  <si>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</si>
  <si>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</si>
  <si>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</si>
  <si>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</si>
  <si>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</si>
  <si>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</si>
  <si>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</si>
  <si>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</si>
  <si>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</si>
  <si>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</si>
  <si>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</si>
  <si>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</si>
  <si>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</si>
  <si>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</si>
  <si>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</si>
  <si>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</si>
  <si>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</si>
  <si>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</si>
  <si>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</si>
  <si>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</si>
  <si>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</si>
  <si>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</si>
  <si>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</si>
  <si>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</si>
  <si>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</si>
  <si>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</si>
  <si>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</si>
  <si>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</si>
  <si>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</si>
  <si>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</si>
  <si>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</si>
  <si>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</si>
  <si>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</si>
  <si>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</si>
  <si>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</si>
  <si>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</si>
  <si>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</si>
  <si>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</si>
  <si>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</si>
  <si>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</si>
  <si>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</si>
  <si>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</si>
  <si>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</si>
  <si>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</si>
  <si>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</si>
  <si>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</si>
  <si>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</si>
  <si>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</si>
  <si>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</si>
  <si>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</si>
  <si>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</si>
  <si>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</si>
  <si>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</si>
  <si>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</si>
  <si>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</si>
  <si>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</si>
  <si>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</si>
  <si>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</si>
  <si>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</si>
  <si>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</si>
  <si>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</si>
  <si>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</si>
  <si>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</si>
  <si>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</si>
  <si>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</si>
  <si>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</si>
  <si>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</si>
  <si>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</si>
  <si>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</si>
  <si>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</si>
  <si>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</si>
  <si>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</si>
  <si>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</si>
  <si>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</si>
  <si>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</si>
  <si>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</si>
  <si>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</si>
  <si>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</si>
  <si>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</si>
  <si>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</si>
  <si>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</si>
  <si>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</si>
  <si>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</si>
  <si>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</si>
  <si>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</si>
  <si>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</si>
  <si>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</si>
  <si>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</si>
  <si>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</si>
  <si>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</si>
  <si>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</si>
  <si>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</si>
  <si>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</si>
  <si>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</si>
  <si>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</si>
  <si>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</si>
  <si>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</si>
  <si>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</si>
  <si>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</si>
  <si>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</si>
  <si>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</si>
  <si>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</si>
  <si>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</si>
  <si>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</si>
  <si>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</si>
  <si>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</si>
  <si>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</si>
  <si>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</si>
  <si>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</si>
  <si>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</si>
  <si>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</si>
  <si>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</si>
  <si>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</si>
  <si>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</si>
  <si>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</si>
  <si>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</si>
  <si>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</si>
  <si>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</si>
  <si>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</si>
  <si>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</si>
  <si>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</si>
  <si>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</si>
  <si>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</si>
  <si>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</si>
  <si>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</si>
  <si>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</si>
  <si>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</si>
  <si>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</si>
  <si>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</si>
  <si>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</si>
  <si>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</si>
  <si>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</si>
  <si>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</si>
  <si>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</si>
  <si>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</si>
  <si>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</si>
  <si>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</si>
  <si>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</si>
  <si>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</si>
  <si>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</si>
  <si>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</si>
  <si>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</si>
  <si>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</si>
  <si>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</si>
  <si>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</si>
  <si>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</si>
  <si>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</si>
  <si>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</si>
  <si>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</si>
  <si>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</si>
  <si>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</si>
  <si>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</si>
  <si>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</si>
  <si>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</si>
  <si>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</si>
  <si>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</si>
  <si>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</si>
  <si>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</si>
  <si>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</si>
  <si>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</si>
  <si>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</si>
  <si>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</si>
  <si>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</si>
  <si>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</si>
  <si>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</si>
  <si>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</si>
  <si>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</si>
  <si>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</si>
  <si>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</si>
  <si>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</si>
  <si>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</si>
  <si>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</si>
  <si>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</si>
  <si>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</si>
  <si>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</si>
  <si>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</si>
  <si>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</si>
  <si>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</si>
  <si>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</si>
  <si>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</si>
  <si>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</si>
  <si>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</si>
  <si>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</si>
  <si>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</si>
  <si>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</si>
  <si>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</si>
  <si>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</si>
  <si>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</si>
  <si>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</si>
  <si>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</si>
  <si>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</si>
  <si>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</si>
  <si>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</si>
  <si>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</si>
  <si>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</si>
  <si>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</si>
  <si>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</si>
  <si>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</si>
  <si>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</si>
  <si>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</si>
  <si>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</si>
  <si>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</si>
  <si>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</si>
  <si>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</si>
  <si>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</si>
  <si>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</si>
  <si>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</si>
  <si>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</si>
  <si>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</si>
  <si>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</si>
  <si>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</si>
  <si>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</si>
  <si>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</si>
  <si>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</si>
  <si>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</si>
  <si>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</si>
  <si>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</si>
  <si>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</si>
  <si>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</si>
  <si>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</si>
  <si>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</si>
  <si>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</si>
  <si>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</si>
  <si>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</si>
  <si>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</si>
  <si>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</si>
  <si>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</si>
  <si>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</si>
  <si>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</si>
  <si>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</si>
  <si>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</si>
  <si>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</si>
  <si>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</si>
  <si>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</si>
  <si>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</si>
  <si>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</si>
  <si>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</si>
  <si>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</si>
  <si>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</si>
  <si>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</si>
  <si>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</si>
  <si>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</si>
  <si>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</si>
  <si>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</si>
  <si>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</si>
  <si>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</si>
  <si>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</si>
  <si>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</si>
  <si>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</si>
  <si>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</si>
  <si>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</si>
  <si>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</si>
  <si>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</si>
  <si>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</si>
  <si>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</si>
  <si>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</si>
  <si>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</si>
  <si>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</si>
  <si>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</si>
  <si>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</si>
  <si>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</si>
  <si>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</si>
  <si>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</si>
  <si>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</si>
  <si>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</si>
  <si>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</si>
  <si>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</si>
  <si>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</si>
  <si>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</si>
  <si>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</si>
  <si>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</si>
  <si>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</si>
  <si>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</si>
  <si>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</si>
  <si>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</si>
  <si>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</si>
  <si>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</si>
  <si>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</si>
  <si>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</si>
  <si>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</si>
  <si>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</si>
  <si>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</si>
  <si>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</si>
  <si>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</si>
  <si>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</si>
  <si>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</si>
  <si>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</si>
  <si>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</si>
  <si>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</si>
  <si>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</si>
  <si>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</si>
  <si>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</si>
  <si>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</si>
  <si>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</si>
  <si>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</si>
  <si>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</si>
  <si>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</si>
  <si>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</si>
  <si>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</si>
  <si>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</si>
  <si>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</si>
  <si>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</si>
  <si>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</si>
  <si>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</si>
  <si>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</si>
  <si>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</si>
  <si>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</si>
  <si>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</si>
  <si>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</si>
  <si>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</si>
  <si>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</si>
  <si>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</si>
  <si>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</si>
  <si>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</si>
  <si>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</si>
  <si>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</si>
  <si>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</si>
  <si>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</si>
  <si>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</si>
  <si>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</si>
  <si>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</si>
  <si>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</si>
  <si>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</si>
  <si>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</si>
  <si>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</si>
  <si>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</si>
  <si>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</si>
  <si>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</si>
  <si>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</si>
  <si>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</si>
  <si>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</si>
  <si>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</si>
  <si>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</si>
  <si>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</si>
  <si>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</si>
  <si>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</si>
  <si>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</si>
  <si>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</si>
  <si>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</si>
  <si>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</si>
  <si>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</si>
  <si>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</si>
  <si>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</si>
  <si>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</si>
  <si>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</si>
  <si>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</si>
  <si>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</si>
  <si>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</si>
  <si>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</si>
  <si>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</si>
  <si>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</si>
  <si>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</si>
  <si>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</si>
  <si>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</si>
  <si>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</si>
  <si>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</si>
  <si>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</si>
  <si>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</si>
  <si>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</si>
  <si>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</si>
  <si>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</si>
  <si>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</si>
  <si>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</si>
  <si>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</si>
  <si>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</si>
  <si>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</si>
  <si>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</si>
  <si>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</si>
  <si>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</si>
  <si>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</si>
  <si>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</si>
  <si>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</si>
  <si>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</si>
  <si>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</si>
  <si>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</si>
  <si>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</si>
  <si>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</si>
  <si>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</si>
  <si>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</si>
  <si>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</si>
  <si>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</si>
  <si>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</si>
  <si>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</si>
  <si>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</si>
  <si>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</si>
  <si>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</si>
  <si>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</si>
  <si>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</si>
  <si>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</si>
  <si>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</si>
  <si>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</si>
  <si>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</si>
  <si>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</si>
  <si>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</si>
  <si>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</si>
  <si>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</si>
  <si>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</si>
  <si>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</si>
  <si>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</si>
  <si>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</si>
  <si>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</si>
  <si>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</si>
  <si>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</si>
  <si>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</si>
  <si>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</si>
  <si>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</si>
  <si>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</si>
  <si>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</si>
  <si>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</si>
  <si>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</si>
  <si>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</si>
  <si>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</si>
  <si>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</si>
  <si>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</si>
  <si>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</si>
  <si>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</si>
  <si>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</si>
  <si>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</si>
  <si>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</si>
  <si>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</si>
  <si>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</si>
  <si>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</si>
  <si>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</si>
  <si>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</si>
  <si>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</si>
  <si>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</si>
  <si>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</si>
  <si>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</si>
  <si>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</si>
  <si>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</si>
  <si>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</si>
  <si>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</si>
  <si>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</si>
  <si>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</si>
  <si>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</si>
  <si>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</si>
  <si>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</si>
  <si>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</si>
  <si>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</si>
  <si>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</si>
  <si>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</si>
  <si>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</si>
  <si>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</si>
  <si>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</si>
  <si>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</si>
  <si>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</si>
  <si>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</si>
  <si>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</si>
  <si>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</si>
  <si>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</si>
  <si>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</si>
  <si>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</si>
  <si>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</si>
  <si>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</si>
  <si>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</si>
  <si>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</si>
  <si>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</si>
  <si>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</si>
  <si>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</si>
  <si>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</si>
  <si>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</si>
  <si>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</si>
  <si>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</si>
  <si>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</si>
  <si>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</si>
  <si>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</si>
  <si>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</si>
  <si>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</si>
  <si>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</si>
  <si>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</si>
  <si>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</si>
  <si>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</si>
  <si>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</si>
  <si>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</si>
  <si>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</si>
  <si>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</si>
  <si>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</si>
  <si>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</si>
  <si>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</si>
  <si>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</si>
  <si>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</si>
  <si>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</si>
  <si>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</si>
  <si>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</si>
  <si>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</si>
  <si>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</si>
  <si>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</si>
  <si>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</si>
  <si>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</si>
  <si>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</si>
  <si>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</si>
  <si>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</si>
  <si>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</si>
  <si>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</si>
  <si>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</si>
  <si>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</si>
  <si>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</si>
  <si>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</si>
  <si>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</si>
  <si>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</si>
  <si>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</si>
  <si>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</si>
  <si>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</si>
  <si>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</si>
  <si>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</si>
  <si>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</si>
  <si>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</si>
  <si>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</si>
  <si>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</si>
  <si>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</si>
  <si>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</si>
  <si>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</si>
  <si>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</si>
  <si>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</si>
  <si>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</si>
  <si>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</si>
  <si>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</si>
  <si>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</si>
  <si>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</si>
  <si>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</si>
  <si>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</si>
  <si>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</si>
  <si>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</si>
  <si>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</si>
  <si>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</si>
  <si>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</si>
  <si>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</si>
  <si>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</si>
  <si>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</si>
  <si>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</si>
  <si>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</si>
  <si>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</si>
  <si>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</si>
  <si>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</si>
  <si>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</si>
  <si>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</si>
  <si>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</si>
  <si>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</si>
  <si>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</si>
  <si>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</si>
  <si>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</si>
  <si>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</si>
  <si>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</si>
  <si>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</si>
  <si>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</si>
  <si>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</si>
  <si>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</si>
  <si>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</si>
  <si>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</si>
  <si>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</si>
  <si>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</si>
  <si>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</si>
  <si>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</si>
  <si>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</si>
  <si>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</si>
  <si>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</si>
  <si>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</si>
  <si>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</si>
  <si>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</si>
  <si>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</si>
  <si>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</si>
  <si>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</si>
  <si>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</si>
  <si>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</si>
  <si>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</si>
  <si>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</si>
  <si>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</si>
  <si>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</si>
  <si>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</si>
  <si>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</si>
  <si>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</si>
  <si>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</si>
  <si>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</si>
  <si>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</si>
  <si>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</si>
  <si>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</si>
  <si>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</si>
  <si>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</si>
  <si>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</si>
  <si>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</si>
  <si>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</si>
  <si>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</si>
  <si>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</si>
  <si>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</si>
  <si>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</si>
  <si>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</si>
  <si>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</si>
  <si>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</si>
  <si>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</si>
  <si>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</si>
  <si>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</si>
  <si>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</si>
  <si>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</si>
  <si>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</si>
  <si>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</si>
  <si>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</si>
  <si>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</si>
  <si>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</si>
  <si>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</si>
  <si>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</si>
  <si>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</si>
  <si>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</si>
  <si>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</si>
  <si>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</si>
  <si>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</si>
  <si>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</si>
  <si>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</si>
  <si>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</si>
  <si>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</si>
  <si>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</si>
  <si>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</si>
  <si>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</si>
  <si>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</si>
  <si>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</si>
  <si>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</si>
  <si>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</si>
  <si>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</si>
  <si>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</si>
  <si>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</si>
  <si>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</si>
  <si>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</si>
  <si>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</si>
  <si>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</si>
  <si>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</si>
  <si>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</si>
  <si>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</si>
  <si>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</si>
  <si>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</si>
  <si>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</si>
  <si>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</si>
  <si>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</si>
  <si>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</si>
  <si>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</si>
  <si>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</si>
  <si>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</si>
  <si>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</si>
  <si>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</si>
  <si>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</si>
  <si>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</si>
  <si>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</si>
  <si>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</si>
  <si>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</si>
  <si>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</si>
  <si>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</si>
  <si>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</si>
  <si>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</si>
  <si>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</si>
  <si>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</si>
  <si>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</si>
  <si>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</si>
  <si>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</si>
  <si>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</si>
  <si>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</si>
  <si>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</si>
  <si>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</si>
  <si>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</si>
  <si>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</si>
  <si>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</si>
  <si>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</si>
  <si>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</si>
  <si>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</si>
  <si>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</si>
  <si>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</si>
  <si>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</si>
  <si>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</si>
  <si>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</si>
  <si>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</si>
  <si>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</si>
  <si>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</si>
  <si>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</si>
  <si>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</si>
  <si>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</si>
  <si>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</si>
  <si>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</si>
  <si>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</si>
  <si>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</si>
  <si>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</si>
  <si>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</si>
  <si>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</si>
  <si>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</si>
  <si>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</si>
  <si>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</si>
  <si>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</si>
  <si>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</si>
  <si>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</si>
  <si>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</si>
  <si>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</si>
  <si>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</si>
  <si>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</si>
  <si>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</si>
  <si>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</si>
  <si>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</si>
  <si>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</si>
  <si>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</si>
  <si>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</si>
  <si>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</si>
  <si>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</si>
  <si>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</si>
  <si>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</si>
  <si>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</si>
  <si>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</si>
  <si>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</si>
  <si>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</si>
  <si>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</si>
  <si>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</si>
  <si>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</si>
  <si>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</si>
  <si>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</si>
  <si>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</si>
  <si>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</si>
  <si>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</si>
  <si>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</si>
  <si>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</si>
  <si>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</si>
  <si>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</si>
  <si>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</si>
  <si>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</si>
  <si>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</si>
  <si>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</si>
  <si>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</si>
  <si>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</si>
  <si>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</si>
  <si>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</si>
  <si>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</si>
  <si>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</si>
  <si>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</si>
  <si>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</si>
  <si>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</si>
  <si>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</si>
  <si>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</si>
  <si>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</si>
  <si>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</si>
  <si>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</si>
  <si>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</si>
  <si>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</si>
  <si>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</si>
  <si>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</si>
  <si>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</si>
  <si>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</si>
  <si>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</si>
  <si>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</si>
  <si>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</si>
  <si>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</si>
  <si>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</si>
  <si>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</si>
  <si>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</si>
  <si>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</si>
  <si>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</si>
  <si>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</si>
  <si>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</si>
  <si>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</si>
  <si>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</si>
  <si>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</si>
  <si>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</si>
  <si>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</si>
  <si>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</si>
  <si>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</si>
  <si>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</si>
  <si>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</si>
  <si>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</si>
  <si>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</si>
  <si>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</si>
  <si>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</si>
  <si>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</si>
  <si>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</si>
  <si>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</si>
  <si>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</si>
  <si>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</si>
  <si>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</si>
  <si>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</si>
  <si>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</si>
  <si>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</si>
  <si>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</si>
  <si>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</si>
  <si>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</si>
  <si>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</si>
  <si>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</si>
  <si>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</si>
  <si>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</si>
  <si>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</si>
  <si>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</si>
  <si>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</si>
  <si>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</si>
  <si>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</si>
  <si>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</si>
  <si>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</si>
  <si>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</si>
  <si>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</si>
  <si>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</si>
  <si>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</si>
  <si>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</si>
  <si>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</si>
  <si>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</si>
  <si>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</si>
  <si>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</si>
  <si>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</si>
  <si>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</si>
  <si>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</si>
  <si>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</si>
  <si>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</si>
  <si>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</si>
  <si>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</si>
  <si>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</si>
  <si>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</si>
  <si>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</si>
  <si>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</si>
  <si>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</si>
  <si>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</si>
  <si>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</si>
  <si>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</si>
  <si>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</si>
  <si>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</si>
  <si>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</si>
  <si>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</si>
  <si>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</si>
  <si>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</si>
  <si>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</si>
  <si>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</si>
  <si>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</si>
  <si>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</si>
  <si>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</si>
  <si>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</si>
  <si>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</si>
  <si>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</si>
  <si>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</si>
  <si>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</si>
  <si>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</si>
  <si>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</si>
  <si>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</si>
  <si>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</si>
  <si>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</si>
  <si>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</si>
  <si>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</si>
  <si>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</si>
  <si>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</si>
  <si>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</si>
  <si>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</si>
  <si>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</si>
  <si>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</si>
  <si>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</si>
  <si>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</si>
  <si>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</si>
  <si>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</si>
  <si>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</si>
  <si>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</si>
  <si>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</si>
  <si>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</si>
  <si>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</si>
  <si>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</si>
  <si>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</si>
  <si>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</si>
  <si>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</si>
  <si>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</si>
  <si>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</si>
  <si>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</si>
  <si>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</si>
  <si>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</si>
  <si>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</si>
  <si>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</si>
  <si>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</si>
  <si>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</si>
  <si>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</si>
  <si>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</si>
  <si>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</si>
  <si>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</si>
  <si>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</si>
  <si>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</si>
  <si>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</si>
  <si>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</si>
  <si>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</si>
  <si>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</si>
  <si>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</si>
  <si>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</si>
  <si>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</si>
  <si>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</si>
  <si>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</si>
  <si>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</si>
  <si>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</si>
  <si>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</si>
  <si>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</si>
  <si>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</si>
  <si>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</si>
  <si>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</si>
  <si>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</si>
  <si>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</si>
  <si>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</si>
  <si>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</si>
  <si>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</si>
  <si>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</si>
  <si>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</si>
  <si>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</si>
  <si>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</si>
  <si>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</si>
  <si>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</si>
  <si>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</si>
  <si>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</si>
  <si>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</si>
  <si>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</si>
  <si>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</si>
  <si>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</si>
  <si>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</si>
  <si>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</si>
  <si>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</si>
  <si>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</si>
  <si>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</si>
  <si>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</si>
  <si>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</si>
  <si>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</si>
  <si>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</si>
  <si>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</si>
  <si>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</si>
  <si>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</si>
  <si>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</si>
  <si>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</si>
  <si>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</si>
  <si>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</si>
  <si>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</si>
  <si>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</si>
  <si>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</si>
  <si>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</si>
  <si>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</si>
  <si>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</si>
  <si>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</si>
  <si>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</si>
  <si>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</si>
  <si>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</si>
  <si>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</si>
  <si>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</si>
  <si>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</si>
  <si>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</si>
  <si>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</si>
  <si>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</si>
  <si>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</si>
  <si>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</si>
  <si>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</si>
  <si>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</si>
  <si>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</si>
  <si>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</si>
  <si>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</si>
  <si>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</si>
  <si>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</si>
  <si>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</si>
  <si>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</si>
  <si>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</si>
  <si>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</si>
  <si>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</si>
  <si>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</si>
  <si>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</si>
  <si>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</si>
  <si>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</si>
  <si>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</si>
  <si>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</si>
  <si>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</si>
  <si>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</si>
  <si>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</si>
  <si>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</si>
  <si>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</si>
  <si>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</si>
  <si>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</si>
  <si>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</si>
  <si>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</si>
  <si>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</si>
  <si>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</si>
  <si>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</si>
  <si>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</si>
  <si>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</si>
  <si>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</si>
  <si>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</si>
  <si>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</si>
  <si>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</si>
  <si>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</si>
  <si>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</si>
  <si>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</si>
  <si>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</si>
  <si>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</si>
  <si>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</si>
  <si>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</si>
  <si>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</si>
  <si>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</si>
  <si>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</si>
  <si>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</si>
  <si>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</si>
  <si>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</si>
  <si>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</si>
  <si>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</si>
  <si>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</si>
  <si>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</si>
  <si>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</si>
  <si>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</si>
  <si>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</si>
  <si>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</si>
  <si>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</si>
  <si>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</si>
  <si>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</si>
  <si>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</si>
  <si>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</si>
  <si>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</si>
  <si>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</si>
  <si>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</si>
  <si>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</si>
  <si>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</si>
  <si>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</si>
  <si>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</si>
  <si>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</si>
  <si>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</si>
  <si>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</si>
  <si>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</si>
  <si>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</si>
  <si>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</si>
  <si>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</si>
  <si>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</si>
  <si>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</si>
  <si>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</si>
  <si>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</si>
  <si>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</si>
  <si>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</si>
  <si>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</si>
  <si>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</si>
  <si>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</si>
  <si>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</si>
  <si>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</si>
  <si>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</si>
  <si>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</si>
  <si>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</si>
  <si>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</si>
  <si>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</si>
  <si>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</si>
  <si>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</si>
  <si>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</si>
  <si>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</si>
  <si>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</si>
  <si>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</si>
  <si>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</si>
  <si>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</si>
  <si>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</si>
  <si>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</si>
  <si>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</si>
  <si>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</si>
  <si>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</si>
  <si>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</si>
  <si>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</si>
  <si>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</si>
  <si>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</si>
  <si>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</si>
  <si>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</si>
  <si>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</si>
  <si>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</si>
  <si>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</si>
  <si>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</si>
  <si>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</si>
  <si>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</si>
  <si>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</si>
  <si>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</si>
  <si>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</si>
  <si>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</si>
  <si>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</si>
  <si>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</si>
  <si>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</si>
  <si>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</si>
  <si>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</si>
  <si>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</si>
  <si>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</si>
  <si>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</si>
  <si>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</si>
  <si>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</si>
  <si>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</si>
  <si>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</si>
  <si>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</si>
  <si>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</si>
  <si>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</si>
  <si>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</si>
  <si>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</si>
  <si>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</si>
  <si>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</si>
  <si>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</si>
  <si>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</si>
  <si>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</si>
  <si>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</si>
  <si>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</si>
  <si>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</si>
  <si>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</si>
  <si>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</si>
  <si>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</si>
  <si>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</si>
  <si>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</si>
  <si>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</si>
  <si>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</si>
  <si>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</si>
  <si>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</si>
  <si>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</si>
  <si>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</si>
  <si>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</si>
  <si>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</si>
  <si>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</si>
  <si>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</si>
  <si>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</si>
  <si>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</si>
  <si>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</si>
  <si>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</si>
  <si>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</si>
  <si>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</si>
  <si>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</si>
  <si>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</si>
  <si>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</si>
  <si>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</si>
  <si>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</si>
  <si>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</si>
  <si>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</si>
  <si>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</si>
  <si>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</si>
  <si>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</si>
  <si>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</si>
  <si>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</si>
  <si>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</si>
  <si>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</si>
  <si>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</si>
  <si>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</si>
  <si>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</si>
  <si>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</si>
  <si>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</si>
  <si>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</si>
  <si>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</si>
  <si>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</si>
  <si>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</si>
  <si>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</si>
  <si>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</si>
  <si>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</si>
  <si>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</si>
  <si>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</si>
  <si>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</si>
  <si>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</si>
  <si>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</si>
  <si>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</si>
  <si>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</si>
  <si>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</si>
  <si>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</si>
  <si>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</si>
  <si>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</si>
  <si>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</si>
  <si>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</si>
  <si>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</si>
  <si>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</si>
  <si>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</si>
  <si>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</si>
  <si>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</si>
  <si>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</si>
  <si>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</si>
  <si>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</si>
  <si>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</si>
  <si>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</si>
  <si>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</si>
  <si>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</si>
  <si>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</si>
  <si>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</si>
  <si>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</si>
  <si>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</si>
  <si>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</si>
  <si>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</si>
  <si>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</si>
  <si>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</si>
  <si>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</si>
  <si>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</si>
  <si>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</si>
  <si>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</si>
  <si>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</si>
  <si>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</si>
  <si>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</si>
  <si>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</si>
  <si>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</si>
  <si>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</si>
  <si>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</si>
  <si>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</si>
  <si>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</si>
  <si>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</si>
  <si>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</si>
  <si>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</si>
  <si>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</si>
  <si>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</si>
  <si>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</si>
  <si>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</si>
  <si>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</si>
  <si>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</si>
  <si>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</si>
  <si>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</si>
  <si>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</si>
  <si>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</si>
  <si>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</si>
  <si>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</si>
  <si>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</si>
  <si>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</si>
  <si>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</si>
  <si>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</si>
  <si>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</si>
  <si>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</si>
  <si>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</si>
  <si>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</si>
  <si>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</si>
  <si>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</si>
  <si>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</si>
  <si>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</si>
  <si>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</si>
  <si>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</si>
  <si>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</si>
  <si>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</si>
  <si>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</si>
  <si>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</si>
  <si>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</si>
  <si>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</si>
  <si>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</si>
  <si>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</si>
  <si>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</si>
  <si>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</si>
  <si>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</si>
  <si>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</si>
  <si>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</si>
  <si>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</si>
  <si>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</si>
  <si>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</si>
  <si>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</si>
  <si>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</si>
  <si>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</si>
  <si>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</si>
  <si>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</si>
  <si>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</si>
  <si>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</si>
  <si>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</si>
  <si>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</si>
  <si>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</si>
  <si>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</si>
  <si>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</si>
  <si>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</si>
  <si>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</si>
  <si>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</si>
  <si>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</si>
  <si>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</si>
  <si>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</si>
  <si>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</si>
  <si>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</si>
  <si>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</si>
  <si>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</si>
  <si>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</si>
  <si>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</si>
  <si>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</si>
  <si>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</si>
  <si>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</si>
  <si>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</si>
  <si>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</si>
  <si>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</si>
  <si>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</si>
  <si>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</si>
  <si>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</si>
  <si>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</si>
  <si>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</si>
  <si>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</si>
  <si>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</si>
  <si>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</si>
  <si>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</si>
  <si>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</si>
  <si>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</si>
  <si>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</si>
  <si>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</si>
  <si>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</si>
  <si>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</si>
  <si>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</si>
  <si>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</si>
  <si>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</si>
  <si>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</si>
  <si>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</si>
  <si>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</si>
  <si>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</si>
  <si>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</si>
  <si>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</si>
  <si>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</si>
  <si>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</si>
  <si>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</si>
  <si>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</si>
  <si>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</si>
  <si>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</si>
  <si>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</si>
  <si>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</si>
  <si>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</si>
  <si>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</si>
  <si>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</si>
  <si>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</si>
  <si>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</si>
  <si>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</si>
  <si>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</si>
  <si>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</si>
  <si>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</si>
  <si>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</si>
  <si>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</si>
  <si>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</si>
  <si>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</si>
  <si>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</si>
  <si>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</si>
  <si>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</si>
  <si>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</si>
  <si>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</si>
  <si>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</si>
  <si>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</si>
  <si>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</si>
  <si>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</si>
  <si>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</si>
  <si>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</si>
  <si>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</si>
  <si>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</si>
  <si>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</si>
  <si>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</si>
  <si>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</si>
  <si>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</si>
  <si>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</si>
  <si>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</si>
  <si>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</si>
  <si>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</si>
  <si>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</si>
  <si>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</si>
  <si>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</si>
  <si>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</si>
  <si>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</si>
  <si>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</si>
  <si>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</si>
  <si>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</si>
  <si>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</si>
  <si>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</si>
  <si>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</si>
  <si>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</si>
  <si>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</si>
  <si>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</si>
  <si>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</si>
  <si>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</si>
  <si>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</si>
  <si>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</si>
  <si>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</si>
  <si>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</si>
  <si>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</si>
  <si>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</si>
  <si>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</si>
  <si>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</si>
  <si>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</si>
  <si>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</si>
  <si>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</si>
  <si>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</si>
  <si>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</si>
  <si>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</si>
  <si>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</si>
  <si>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</si>
  <si>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</si>
  <si>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</si>
  <si>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</si>
  <si>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</si>
  <si>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</si>
  <si>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</si>
  <si>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</si>
  <si>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</si>
  <si>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</si>
  <si>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</si>
  <si>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</si>
  <si>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</si>
  <si>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</si>
  <si>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</si>
  <si>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</si>
  <si>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</si>
  <si>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</si>
  <si>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</si>
  <si>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</si>
  <si>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</si>
  <si>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</si>
  <si>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</si>
  <si>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</si>
  <si>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</si>
  <si>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</si>
  <si>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</si>
  <si>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</si>
  <si>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</si>
  <si>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</si>
  <si>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</si>
  <si>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</si>
  <si>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</si>
  <si>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</si>
  <si>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</si>
  <si>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</si>
  <si>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</si>
  <si>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</si>
  <si>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</si>
  <si>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</si>
  <si>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</si>
  <si>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</si>
  <si>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</si>
  <si>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</si>
  <si>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</si>
  <si>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</si>
  <si>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</si>
  <si>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</si>
  <si>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</si>
  <si>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</si>
  <si>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</si>
  <si>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</si>
  <si>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</si>
  <si>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</si>
  <si>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</si>
  <si>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</si>
  <si>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</si>
  <si>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</si>
  <si>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</si>
  <si>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</si>
  <si>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</si>
  <si>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</si>
  <si>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</si>
  <si>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</si>
  <si>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</si>
  <si>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</si>
  <si>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</si>
  <si>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</si>
  <si>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</si>
  <si>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</si>
  <si>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</si>
  <si>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</si>
  <si>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</si>
  <si>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</si>
  <si>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</si>
  <si>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</si>
  <si>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</si>
  <si>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</si>
  <si>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</si>
  <si>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</si>
  <si>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</si>
  <si>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</si>
  <si>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</si>
  <si>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</si>
  <si>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</si>
  <si>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</si>
  <si>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</si>
  <si>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</si>
  <si>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</si>
  <si>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</si>
  <si>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</si>
  <si>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</si>
  <si>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</si>
  <si>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</si>
  <si>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</si>
  <si>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</si>
  <si>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</si>
  <si>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</si>
  <si>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</si>
  <si>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</si>
  <si>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</si>
  <si>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</si>
  <si>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</si>
  <si>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</si>
  <si>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</si>
  <si>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</si>
  <si>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</si>
  <si>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</si>
  <si>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</si>
  <si>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</si>
  <si>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</si>
  <si>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</si>
  <si>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</si>
  <si>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</si>
  <si>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</si>
  <si>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</si>
  <si>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</si>
  <si>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</si>
  <si>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</si>
  <si>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</si>
  <si>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</si>
  <si>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</si>
  <si>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</si>
  <si>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</si>
  <si>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</si>
  <si>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</si>
  <si>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</si>
  <si>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</si>
  <si>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</si>
  <si>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</si>
  <si>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</si>
  <si>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</si>
  <si>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</si>
  <si>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</si>
  <si>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</si>
  <si>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</si>
  <si>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</si>
  <si>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</si>
  <si>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</si>
  <si>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</si>
  <si>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</si>
  <si>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</si>
  <si>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</si>
  <si>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</si>
  <si>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</si>
  <si>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</si>
  <si>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</si>
  <si>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</si>
  <si>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</si>
  <si>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</si>
  <si>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</si>
  <si>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</si>
  <si>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</si>
  <si>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</si>
  <si>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</si>
  <si>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</si>
  <si>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</si>
  <si>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</si>
  <si>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</si>
  <si>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</si>
  <si>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</si>
  <si>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</si>
  <si>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</si>
  <si>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</si>
  <si>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</si>
  <si>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</si>
  <si>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</si>
  <si>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</si>
  <si>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</si>
  <si>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</si>
  <si>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</si>
  <si>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</si>
  <si>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</si>
  <si>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</si>
  <si>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</si>
  <si>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</si>
  <si>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</si>
  <si>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</si>
  <si>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</si>
  <si>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</si>
  <si>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</si>
  <si>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</si>
  <si>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</si>
  <si>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</si>
  <si>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</si>
  <si>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</si>
  <si>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</si>
  <si>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</si>
  <si>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</si>
  <si>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</si>
  <si>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</si>
  <si>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</si>
  <si>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</si>
  <si>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</si>
  <si>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</si>
  <si>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</si>
  <si>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</si>
  <si>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</si>
  <si>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</si>
  <si>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</si>
  <si>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</si>
  <si>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</si>
  <si>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</si>
  <si>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</si>
  <si>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</si>
  <si>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</si>
  <si>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</si>
  <si>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</si>
  <si>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</si>
  <si>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</si>
  <si>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</si>
  <si>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</si>
  <si>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</si>
  <si>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</si>
  <si>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</si>
  <si>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</si>
  <si>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</si>
  <si>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</si>
  <si>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</si>
  <si>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</si>
  <si>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</si>
  <si>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</si>
  <si>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</si>
  <si>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</si>
  <si>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</si>
  <si>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</si>
  <si>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</si>
  <si>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</si>
  <si>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</si>
  <si>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</si>
  <si>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</si>
  <si>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</si>
  <si>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</si>
  <si>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</si>
  <si>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</si>
  <si>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</si>
  <si>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</si>
  <si>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</si>
  <si>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</si>
  <si>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</si>
  <si>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</si>
  <si>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</si>
  <si>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</si>
  <si>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</si>
  <si>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</si>
  <si>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</si>
  <si>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</si>
  <si>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</si>
  <si>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</si>
  <si>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</si>
  <si>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</si>
  <si>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</si>
  <si>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</si>
  <si>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</si>
  <si>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</si>
  <si>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</si>
  <si>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</si>
  <si>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</si>
  <si>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</si>
  <si>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</si>
  <si>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</si>
  <si>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</si>
  <si>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</si>
  <si>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</si>
  <si>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</si>
  <si>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</si>
  <si>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</si>
  <si>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</si>
  <si>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</si>
  <si>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</si>
  <si>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</si>
  <si>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</si>
  <si>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</si>
  <si>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</si>
  <si>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</si>
  <si>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</si>
  <si>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</si>
  <si>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</si>
  <si>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</si>
  <si>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</si>
  <si>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</si>
  <si>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</si>
  <si>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</si>
  <si>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</si>
  <si>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</si>
  <si>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</si>
  <si>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</si>
  <si>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</si>
  <si>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</si>
  <si>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</si>
  <si>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</si>
  <si>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</si>
  <si>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</si>
  <si>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</si>
  <si>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</si>
  <si>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</si>
  <si>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</si>
  <si>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</si>
  <si>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</si>
  <si>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</si>
  <si>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</si>
  <si>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</si>
  <si>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</si>
  <si>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</si>
  <si>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</si>
  <si>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</si>
  <si>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</si>
  <si>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</si>
  <si>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</si>
  <si>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</si>
  <si>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</si>
  <si>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</si>
  <si>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</si>
  <si>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</si>
  <si>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</si>
  <si>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</si>
  <si>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</si>
  <si>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</si>
  <si>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</si>
  <si>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</si>
  <si>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</si>
  <si>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</si>
  <si>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</si>
  <si>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</si>
  <si>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</si>
  <si>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</si>
  <si>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</si>
  <si>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</si>
  <si>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</si>
  <si>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</si>
  <si>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</si>
  <si>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</si>
  <si>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</si>
  <si>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</si>
  <si>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</si>
  <si>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</si>
  <si>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</si>
  <si>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</si>
  <si>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</si>
  <si>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</si>
  <si>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</si>
  <si>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</si>
  <si>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</si>
  <si>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</si>
  <si>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</si>
  <si>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</si>
  <si>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</si>
  <si>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</si>
  <si>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</si>
  <si>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</si>
  <si>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</si>
  <si>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</si>
  <si>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</si>
  <si>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</si>
  <si>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</si>
  <si>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</si>
  <si>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</si>
  <si>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</si>
  <si>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</si>
  <si>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</si>
  <si>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</si>
  <si>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</si>
  <si>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</si>
  <si>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</si>
  <si>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</si>
  <si>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</si>
  <si>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</si>
  <si>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</si>
  <si>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</si>
  <si>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</si>
  <si>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</si>
  <si>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</si>
  <si>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</si>
  <si>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</si>
  <si>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</si>
  <si>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</si>
  <si>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</si>
  <si>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</si>
  <si>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</si>
  <si>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</si>
  <si>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</si>
  <si>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</si>
  <si>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</si>
  <si>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</si>
  <si>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</si>
  <si>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</si>
  <si>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</si>
  <si>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</si>
  <si>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</si>
  <si>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</si>
  <si>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</si>
  <si>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</si>
  <si>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</si>
  <si>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</si>
  <si>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</si>
  <si>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</si>
  <si>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</si>
  <si>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</si>
  <si>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</si>
  <si>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</si>
  <si>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</si>
  <si>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</si>
  <si>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</si>
  <si>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</si>
  <si>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</si>
  <si>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</si>
  <si>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</si>
  <si>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</si>
  <si>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</si>
  <si>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</si>
  <si>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</si>
  <si>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</si>
  <si>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</si>
  <si>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</si>
  <si>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</si>
  <si>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</si>
  <si>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</si>
  <si>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</si>
  <si>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</si>
  <si>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</si>
  <si>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</si>
  <si>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</si>
  <si>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</si>
  <si>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</si>
  <si>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</si>
  <si>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</si>
  <si>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</si>
  <si>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</si>
  <si>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</si>
  <si>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</si>
  <si>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</si>
  <si>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</si>
  <si>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</si>
  <si>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</si>
  <si>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</si>
  <si>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</si>
  <si>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</si>
  <si>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</si>
  <si>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</si>
  <si>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</si>
  <si>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</si>
  <si>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</si>
  <si>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</si>
  <si>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</si>
  <si>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</si>
  <si>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</si>
  <si>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</si>
  <si>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</si>
  <si>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</si>
  <si>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</si>
  <si>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</si>
  <si>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</si>
  <si>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</si>
  <si>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</si>
  <si>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</si>
  <si>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</si>
  <si>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</si>
  <si>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</si>
  <si>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</si>
  <si>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</si>
  <si>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</si>
  <si>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</si>
  <si>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</si>
  <si>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</si>
  <si>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</si>
  <si>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</si>
  <si>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</si>
  <si>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</si>
  <si>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</si>
  <si>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</si>
  <si>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</si>
  <si>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</si>
  <si>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</si>
  <si>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</si>
  <si>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</si>
  <si>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</si>
  <si>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</si>
  <si>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</si>
  <si>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</si>
  <si>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</si>
  <si>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</si>
  <si>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</si>
  <si>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</si>
  <si>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</si>
  <si>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</si>
  <si>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</si>
  <si>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</si>
  <si>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</si>
  <si>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</si>
  <si>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</si>
  <si>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</si>
  <si>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</si>
  <si>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</si>
  <si>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</si>
  <si>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</si>
  <si>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</si>
  <si>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</si>
  <si>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</si>
  <si>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</si>
  <si>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</si>
  <si>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</si>
  <si>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</si>
  <si>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</si>
  <si>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</si>
  <si>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</si>
  <si>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</si>
  <si>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</si>
  <si>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</si>
  <si>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</si>
  <si>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</si>
  <si>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</si>
  <si>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</si>
  <si>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</si>
  <si>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</si>
  <si>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</si>
  <si>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</si>
  <si>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</si>
  <si>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</si>
  <si>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</si>
  <si>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</si>
  <si>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</si>
  <si>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</si>
  <si>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</si>
  <si>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</si>
  <si>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</si>
  <si>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</si>
  <si>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</si>
  <si>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</si>
  <si>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</si>
  <si>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</si>
  <si>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</si>
  <si>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</si>
  <si>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</si>
  <si>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</si>
  <si>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</si>
  <si>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</si>
  <si>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</si>
  <si>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</si>
  <si>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</si>
  <si>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</si>
  <si>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</si>
  <si>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</si>
  <si>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</si>
  <si>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</si>
  <si>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</si>
  <si>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</si>
  <si>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</si>
  <si>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</si>
  <si>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</si>
  <si>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</si>
  <si>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</si>
  <si>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</si>
  <si>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</si>
  <si>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</si>
  <si>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</si>
  <si>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</si>
  <si>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</si>
  <si>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</si>
  <si>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</si>
  <si>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</si>
  <si>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</si>
  <si>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</si>
  <si>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</si>
  <si>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</si>
  <si>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</si>
  <si>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</si>
  <si>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</si>
  <si>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</si>
  <si>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</si>
  <si>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</si>
  <si>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</si>
  <si>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</si>
  <si>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</si>
  <si>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</si>
  <si>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</si>
  <si>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</si>
  <si>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</si>
  <si>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</si>
  <si>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</si>
  <si>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</si>
  <si>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</si>
  <si>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</si>
  <si>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</si>
  <si>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</si>
  <si>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</si>
  <si>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</si>
  <si>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</si>
  <si>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</si>
  <si>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</si>
  <si>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</si>
  <si>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</si>
  <si>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</si>
  <si>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</si>
  <si>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</si>
  <si>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</si>
  <si>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</si>
  <si>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</si>
  <si>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</si>
  <si>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</si>
  <si>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</si>
  <si>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</si>
  <si>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</si>
  <si>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</si>
  <si>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</si>
  <si>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</si>
  <si>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</si>
  <si>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</si>
  <si>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</si>
  <si>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</si>
  <si>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</si>
  <si>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</si>
  <si>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</si>
  <si>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</si>
  <si>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</si>
  <si>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</si>
  <si>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</si>
  <si>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</si>
  <si>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</si>
  <si>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</si>
  <si>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</si>
  <si>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</si>
  <si>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</si>
  <si>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</si>
  <si>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</si>
  <si>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</si>
  <si>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</si>
  <si>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</si>
  <si>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</si>
  <si>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</si>
  <si>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</si>
  <si>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</si>
  <si>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</si>
  <si>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</si>
  <si>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</si>
  <si>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</si>
  <si>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</si>
  <si>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</si>
  <si>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</si>
  <si>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</si>
  <si>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</si>
  <si>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</si>
  <si>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</si>
  <si>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</si>
  <si>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</si>
  <si>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</si>
  <si>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</si>
  <si>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</si>
  <si>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</si>
  <si>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</si>
  <si>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</si>
  <si>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</si>
  <si>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</si>
  <si>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</si>
  <si>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</si>
  <si>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</si>
  <si>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</si>
  <si>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</si>
  <si>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</si>
  <si>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</si>
  <si>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</si>
  <si>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</si>
  <si>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</si>
  <si>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</si>
  <si>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</si>
  <si>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</si>
  <si>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</si>
  <si>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</si>
  <si>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</si>
  <si>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</si>
  <si>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</si>
  <si>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</si>
  <si>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</si>
  <si>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</si>
  <si>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</si>
  <si>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</si>
  <si>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</si>
  <si>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</si>
  <si>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</si>
  <si>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</si>
  <si>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</si>
  <si>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</si>
  <si>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</si>
  <si>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</si>
  <si>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</si>
  <si>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</si>
  <si>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</si>
  <si>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</si>
  <si>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</si>
  <si>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</si>
  <si>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</si>
  <si>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</si>
  <si>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</si>
  <si>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</si>
  <si>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</si>
  <si>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</si>
  <si>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</si>
  <si>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</si>
  <si>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</si>
  <si>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</si>
  <si>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</si>
  <si>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</si>
  <si>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</si>
  <si>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</si>
  <si>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</si>
  <si>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</si>
  <si>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</si>
  <si>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</si>
  <si>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</si>
  <si>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</si>
  <si>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</si>
  <si>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</si>
  <si>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</si>
  <si>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</si>
  <si>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</si>
  <si>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</si>
  <si>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</si>
  <si>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</si>
  <si>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</si>
  <si>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</si>
  <si>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</si>
  <si>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</si>
  <si>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</si>
  <si>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</si>
  <si>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</si>
  <si>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</si>
  <si>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</si>
  <si>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</si>
  <si>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</si>
  <si>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</si>
  <si>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</si>
  <si>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</si>
  <si>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</si>
  <si>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</si>
  <si>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</si>
  <si>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</si>
  <si>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</si>
  <si>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</si>
  <si>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</si>
  <si>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</si>
  <si>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</si>
  <si>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</si>
  <si>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</si>
  <si>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</si>
  <si>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</si>
  <si>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</si>
  <si>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</si>
  <si>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</si>
  <si>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</si>
  <si>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</si>
  <si>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</si>
  <si>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</si>
  <si>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</si>
  <si>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</si>
  <si>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</si>
  <si>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</si>
  <si>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</si>
  <si>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</si>
  <si>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</si>
  <si>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</si>
  <si>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</si>
  <si>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</si>
  <si>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</si>
  <si>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</si>
  <si>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</si>
  <si>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</si>
  <si>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</si>
  <si>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</si>
  <si>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</si>
  <si>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</si>
  <si>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</si>
  <si>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</si>
  <si>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</si>
  <si>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</si>
  <si>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</si>
  <si>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</si>
  <si>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</si>
  <si>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</si>
  <si>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</si>
  <si>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</si>
  <si>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</si>
  <si>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</si>
  <si>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</si>
  <si>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</si>
  <si>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</si>
  <si>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</si>
  <si>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</si>
  <si>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</si>
  <si>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</si>
  <si>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</si>
  <si>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</si>
  <si>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</si>
  <si>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</si>
  <si>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</si>
  <si>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</si>
  <si>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</si>
  <si>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</si>
  <si>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</si>
  <si>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</si>
  <si>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</si>
  <si>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</si>
  <si>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</si>
  <si>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</si>
  <si>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</si>
  <si>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</si>
  <si>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</si>
  <si>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</si>
  <si>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</si>
  <si>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</si>
  <si>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</si>
  <si>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</si>
  <si>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</si>
  <si>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</si>
  <si>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</si>
  <si>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</si>
  <si>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</si>
  <si>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</si>
  <si>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</si>
  <si>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</si>
  <si>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</si>
  <si>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</si>
  <si>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</si>
  <si>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</si>
  <si>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</si>
  <si>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</si>
  <si>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</si>
  <si>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</si>
  <si>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</si>
  <si>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</si>
  <si>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</si>
  <si>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</si>
  <si>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</si>
  <si>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</si>
  <si>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</si>
  <si>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</si>
  <si>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</si>
  <si>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</si>
  <si>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</si>
  <si>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</si>
  <si>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</si>
  <si>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</si>
  <si>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</si>
  <si>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</si>
  <si>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</si>
  <si>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</si>
  <si>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</si>
  <si>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</si>
  <si>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</si>
  <si>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</si>
  <si>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</si>
  <si>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</si>
  <si>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</si>
  <si>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</si>
  <si>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</si>
  <si>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</si>
  <si>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</si>
  <si>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</si>
  <si>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</si>
  <si>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</si>
  <si>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</si>
  <si>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</si>
  <si>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</si>
  <si>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</si>
  <si>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</si>
  <si>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</si>
  <si>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</si>
  <si>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</si>
  <si>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</si>
  <si>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</si>
  <si>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</si>
  <si>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</si>
  <si>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</si>
  <si>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</si>
  <si>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</si>
  <si>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</si>
  <si>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</si>
  <si>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</si>
  <si>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</si>
  <si>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</si>
  <si>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</si>
  <si>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</si>
  <si>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</si>
  <si>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</si>
  <si>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</si>
  <si>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</si>
  <si>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</si>
  <si>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</si>
  <si>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</si>
  <si>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</si>
  <si>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</si>
  <si>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</si>
  <si>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</si>
  <si>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</si>
  <si>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</si>
  <si>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</si>
  <si>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</si>
  <si>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</si>
  <si>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</si>
  <si>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</si>
  <si>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</si>
  <si>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</si>
  <si>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</si>
  <si>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</si>
  <si>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</si>
  <si>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</si>
  <si>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</si>
  <si>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</si>
  <si>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</si>
  <si>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</si>
  <si>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</si>
  <si>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</si>
  <si>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</si>
  <si>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</si>
  <si>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</si>
  <si>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</si>
  <si>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</si>
  <si>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</si>
  <si>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</si>
  <si>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</si>
  <si>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</si>
  <si>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</si>
  <si>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</si>
  <si>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</si>
  <si>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</si>
  <si>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</si>
  <si>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</si>
  <si>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</si>
  <si>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</si>
  <si>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</si>
  <si>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</si>
  <si>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</si>
  <si>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</si>
  <si>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</si>
  <si>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</si>
  <si>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</si>
  <si>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</si>
  <si>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</si>
  <si>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</si>
  <si>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</si>
  <si>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</si>
  <si>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</si>
  <si>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</si>
  <si>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</si>
  <si>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</si>
  <si>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</si>
  <si>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</si>
  <si>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</si>
  <si>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</si>
  <si>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</si>
  <si>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</si>
  <si>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</si>
  <si>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</si>
  <si>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</si>
  <si>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</si>
  <si>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</si>
  <si>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</si>
  <si>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</si>
  <si>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</si>
  <si>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</si>
  <si>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</si>
  <si>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</si>
  <si>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</si>
  <si>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</si>
  <si>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</si>
  <si>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</si>
  <si>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</si>
  <si>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</si>
  <si>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</si>
  <si>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</si>
  <si>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</si>
  <si>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</si>
  <si>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</si>
  <si>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</si>
  <si>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</si>
  <si>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</si>
  <si>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</si>
  <si>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</si>
  <si>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</si>
  <si>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</si>
  <si>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</si>
  <si>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</si>
  <si>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</si>
  <si>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</si>
  <si>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</si>
  <si>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</si>
  <si>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</si>
  <si>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</si>
  <si>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</si>
  <si>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</si>
  <si>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</si>
  <si>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</si>
  <si>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</si>
  <si>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</si>
  <si>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</si>
  <si>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</si>
  <si>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</si>
  <si>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</si>
  <si>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</si>
  <si>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</si>
  <si>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</si>
  <si>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</si>
  <si>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</si>
  <si>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</si>
  <si>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</si>
  <si>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</si>
  <si>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</si>
  <si>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</si>
  <si>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</si>
  <si>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</si>
  <si>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</si>
  <si>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</si>
  <si>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</si>
  <si>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</si>
  <si>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</si>
  <si>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</si>
  <si>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</si>
  <si>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</si>
  <si>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</si>
  <si>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</si>
  <si>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</si>
  <si>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</si>
  <si>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</si>
  <si>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</si>
  <si>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</si>
  <si>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</si>
  <si>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</si>
  <si>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</si>
  <si>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</si>
  <si>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</si>
  <si>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</si>
  <si>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</si>
  <si>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</si>
  <si>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</si>
  <si>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</si>
  <si>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</si>
  <si>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</si>
  <si>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</si>
  <si>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</si>
  <si>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</si>
  <si>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</si>
  <si>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</si>
  <si>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</si>
  <si>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</si>
  <si>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</si>
  <si>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</si>
  <si>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</si>
  <si>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</si>
  <si>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</si>
  <si>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</si>
  <si>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</si>
  <si>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</si>
  <si>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</si>
  <si>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</si>
  <si>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</si>
  <si>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</si>
  <si>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</si>
  <si>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</si>
  <si>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</si>
  <si>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</si>
  <si>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</si>
  <si>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</si>
  <si>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</si>
  <si>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</si>
  <si>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</si>
  <si>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</si>
  <si>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</si>
  <si>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</si>
  <si>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</si>
  <si>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</si>
  <si>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</si>
  <si>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</si>
  <si>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</si>
  <si>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</si>
  <si>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</si>
  <si>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</si>
  <si>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</si>
  <si>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</si>
  <si>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</si>
  <si>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</si>
  <si>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</si>
  <si>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</si>
  <si>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</si>
  <si>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</si>
  <si>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</si>
  <si>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</si>
  <si>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</si>
  <si>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</si>
  <si>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</si>
  <si>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</si>
  <si>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</si>
  <si>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</si>
  <si>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</si>
  <si>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</si>
  <si>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</si>
  <si>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</si>
  <si>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</si>
  <si>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</si>
  <si>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</si>
  <si>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</si>
  <si>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</si>
  <si>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</si>
  <si>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</si>
  <si>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</si>
  <si>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</si>
  <si>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</si>
  <si>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</si>
  <si>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</si>
  <si>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</si>
  <si>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</si>
  <si>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</si>
  <si>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</si>
  <si>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</si>
  <si>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</si>
  <si>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</si>
  <si>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</si>
  <si>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</si>
  <si>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</si>
  <si>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</si>
  <si>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</si>
  <si>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</si>
  <si>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</si>
  <si>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</si>
  <si>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</si>
  <si>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</si>
  <si>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</si>
  <si>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</si>
  <si>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</si>
  <si>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</si>
  <si>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</si>
  <si>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</si>
  <si>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</si>
  <si>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</si>
  <si>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</si>
  <si>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</si>
  <si>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</si>
  <si>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</si>
  <si>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</si>
  <si>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</si>
  <si>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</si>
  <si>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</si>
  <si>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</si>
  <si>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</si>
  <si>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</si>
  <si>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</si>
  <si>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</si>
  <si>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</si>
  <si>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</si>
  <si>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</si>
  <si>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</si>
  <si>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</si>
  <si>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</si>
  <si>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</si>
  <si>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</si>
  <si>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</si>
  <si>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</si>
  <si>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</si>
  <si>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</si>
  <si>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</si>
  <si>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</si>
  <si>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</si>
  <si>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</si>
  <si>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</si>
  <si>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</si>
  <si>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</si>
  <si>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</si>
  <si>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</si>
  <si>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</si>
  <si>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</si>
  <si>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</si>
  <si>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</si>
  <si>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</si>
  <si>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</si>
  <si>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</si>
  <si>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</si>
  <si>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</si>
  <si>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</si>
  <si>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</si>
  <si>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</si>
  <si>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</si>
  <si>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</si>
  <si>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</si>
  <si>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</si>
  <si>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</si>
  <si>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</si>
  <si>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</si>
  <si>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</si>
  <si>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</si>
  <si>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</si>
  <si>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</si>
  <si>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</si>
  <si>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</si>
  <si>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</si>
  <si>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</si>
  <si>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</si>
  <si>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</si>
  <si>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</si>
  <si>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</si>
  <si>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</si>
  <si>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</si>
  <si>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</si>
  <si>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</si>
  <si>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</si>
  <si>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</si>
  <si>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</si>
  <si>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</si>
  <si>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</si>
  <si>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</si>
  <si>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</si>
  <si>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</si>
  <si>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</si>
  <si>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</si>
  <si>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</si>
  <si>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</si>
  <si>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</si>
  <si>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</si>
  <si>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</si>
  <si>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</si>
  <si>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</si>
  <si>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</si>
  <si>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</si>
  <si>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</si>
  <si>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</si>
  <si>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</si>
  <si>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</si>
  <si>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</si>
  <si>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</si>
  <si>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</si>
  <si>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</si>
  <si>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</si>
  <si>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</si>
  <si>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</si>
  <si>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</si>
  <si>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</si>
  <si>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</si>
  <si>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</si>
  <si>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</si>
  <si>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</si>
  <si>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</si>
  <si>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</si>
  <si>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</si>
  <si>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</si>
  <si>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</si>
  <si>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</si>
  <si>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</si>
  <si>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</si>
  <si>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</si>
  <si>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</si>
  <si>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</si>
  <si>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</si>
  <si>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</si>
  <si>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</si>
  <si>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</si>
  <si>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</si>
  <si>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</si>
  <si>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</si>
  <si>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</si>
  <si>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</si>
  <si>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</si>
  <si>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</si>
  <si>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</si>
  <si>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</si>
  <si>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</si>
  <si>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</si>
  <si>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</si>
  <si>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</si>
  <si>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</si>
  <si>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</si>
  <si>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</si>
  <si>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</si>
  <si>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</si>
  <si>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</si>
  <si>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</si>
  <si>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</si>
  <si>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</si>
  <si>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</si>
  <si>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</si>
  <si>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</si>
  <si>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</si>
  <si>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</si>
  <si>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</si>
  <si>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</si>
  <si>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</si>
  <si>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</si>
  <si>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</si>
  <si>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</si>
  <si>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</si>
  <si>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</si>
  <si>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</si>
  <si>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</si>
  <si>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</si>
  <si>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</si>
  <si>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</si>
  <si>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</si>
  <si>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</si>
  <si>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</si>
  <si>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</si>
  <si>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</si>
  <si>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</si>
  <si>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</si>
  <si>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</si>
  <si>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</si>
  <si>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</si>
  <si>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</si>
  <si>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</si>
  <si>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</si>
  <si>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</si>
  <si>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</si>
  <si>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</si>
  <si>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</si>
  <si>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</si>
  <si>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</si>
  <si>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</si>
  <si>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</si>
  <si>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</si>
  <si>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</si>
  <si>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</si>
  <si>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</si>
  <si>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</si>
  <si>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</si>
  <si>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</si>
  <si>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</si>
  <si>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</si>
  <si>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</si>
  <si>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</si>
  <si>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</si>
  <si>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</si>
  <si>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</si>
  <si>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</si>
  <si>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</si>
  <si>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</si>
  <si>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</si>
  <si>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</si>
  <si>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</si>
  <si>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</si>
  <si>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</si>
  <si>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</si>
  <si>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</si>
  <si>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</si>
  <si>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</si>
  <si>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</si>
  <si>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</si>
  <si>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</si>
  <si>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</si>
  <si>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</si>
  <si>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</si>
  <si>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</si>
  <si>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</si>
  <si>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</si>
  <si>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</si>
  <si>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</si>
  <si>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</si>
  <si>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</si>
  <si>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</si>
  <si>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</si>
  <si>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</si>
  <si>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</si>
  <si>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</si>
  <si>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</si>
  <si>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</si>
  <si>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</si>
  <si>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</si>
  <si>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</si>
  <si>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</si>
  <si>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</si>
  <si>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</si>
  <si>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</si>
  <si>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</si>
  <si>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</si>
  <si>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</si>
  <si>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</si>
  <si>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</si>
  <si>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</si>
  <si>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</si>
  <si>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</si>
  <si>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</si>
  <si>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</si>
  <si>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</si>
  <si>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</si>
  <si>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</si>
  <si>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</si>
  <si>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</si>
  <si>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</si>
  <si>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</si>
  <si>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</si>
  <si>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</si>
  <si>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</si>
  <si>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</si>
  <si>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</si>
  <si>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</si>
  <si>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</si>
  <si>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</si>
  <si>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</si>
  <si>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</si>
  <si>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</si>
  <si>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</si>
  <si>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</si>
  <si>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</si>
  <si>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</si>
  <si>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</si>
  <si>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</si>
  <si>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</si>
  <si>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</si>
  <si>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</si>
  <si>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</si>
  <si>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</si>
  <si>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</si>
  <si>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</si>
  <si>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</si>
  <si>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</si>
  <si>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</si>
  <si>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</si>
  <si>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</si>
  <si>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</si>
  <si>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</si>
  <si>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</si>
  <si>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</si>
  <si>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</si>
  <si>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</si>
  <si>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</si>
  <si>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</si>
  <si>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</si>
  <si>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</si>
  <si>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</si>
  <si>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</si>
  <si>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</si>
  <si>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</si>
  <si>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</si>
  <si>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</si>
  <si>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</si>
  <si>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</si>
  <si>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</si>
  <si>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</si>
  <si>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</si>
  <si>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</si>
  <si>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</si>
  <si>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</si>
  <si>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</si>
  <si>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</si>
  <si>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</si>
  <si>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</si>
  <si>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</si>
  <si>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</si>
  <si>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</si>
  <si>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</si>
  <si>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</si>
  <si>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</si>
  <si>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</si>
  <si>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</si>
  <si>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</si>
  <si>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</si>
  <si>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</si>
  <si>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</si>
  <si>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</si>
  <si>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</si>
  <si>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</si>
  <si>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</si>
  <si>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</si>
  <si>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</si>
  <si>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</si>
  <si>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</si>
  <si>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</si>
  <si>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</si>
  <si>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</si>
  <si>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</si>
  <si>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</si>
  <si>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</si>
  <si>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</si>
  <si>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</si>
  <si>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</si>
  <si>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</si>
  <si>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</si>
  <si>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</si>
  <si>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</si>
  <si>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</si>
  <si>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</si>
  <si>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</si>
  <si>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</si>
  <si>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</si>
  <si>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</si>
  <si>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</si>
  <si>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</si>
  <si>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</si>
  <si>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</si>
  <si>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</si>
  <si>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</si>
  <si>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</si>
  <si>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</si>
  <si>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</si>
  <si>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</si>
  <si>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</si>
  <si>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</si>
  <si>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</si>
  <si>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</si>
  <si>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</si>
  <si>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</si>
  <si>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</si>
  <si>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</si>
  <si>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</si>
  <si>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</si>
  <si>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</si>
  <si>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</si>
  <si>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</si>
  <si>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</si>
  <si>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</si>
  <si>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</si>
  <si>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</si>
  <si>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</si>
  <si>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</si>
  <si>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</si>
  <si>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</si>
  <si>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</si>
  <si>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</si>
  <si>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</si>
  <si>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</si>
  <si>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</si>
  <si>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</si>
  <si>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</si>
  <si>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</si>
  <si>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</si>
  <si>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</si>
  <si>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</si>
  <si>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</si>
  <si>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</si>
  <si>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</si>
  <si>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</si>
  <si>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</si>
  <si>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</si>
  <si>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</si>
  <si>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</si>
  <si>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</si>
  <si>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</si>
  <si>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</si>
  <si>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</si>
  <si>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</si>
  <si>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</si>
  <si>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</si>
  <si>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</si>
  <si>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</si>
  <si>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</si>
  <si>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</si>
  <si>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</si>
  <si>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</si>
  <si>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</si>
  <si>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</si>
  <si>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</si>
  <si>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</si>
  <si>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</si>
  <si>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</si>
  <si>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</si>
  <si>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</si>
  <si>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</si>
  <si>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</si>
  <si>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</si>
  <si>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</si>
  <si>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</si>
  <si>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</si>
  <si>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</si>
  <si>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</si>
  <si>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</si>
  <si>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</si>
  <si>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</si>
  <si>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</si>
  <si>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</si>
  <si>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</si>
  <si>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</si>
  <si>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</si>
  <si>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</si>
  <si>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</si>
  <si>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</si>
  <si>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</si>
  <si>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</si>
  <si>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</si>
  <si>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</si>
  <si>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</si>
  <si>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</si>
  <si>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</si>
  <si>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</si>
  <si>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</si>
  <si>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</si>
  <si>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</si>
  <si>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</si>
  <si>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</si>
  <si>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</si>
  <si>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</si>
  <si>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</si>
  <si>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</si>
  <si>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</si>
  <si>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</si>
  <si>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</si>
  <si>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</si>
  <si>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</si>
  <si>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</si>
  <si>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</si>
  <si>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</si>
  <si>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</si>
  <si>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</si>
  <si>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</si>
  <si>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</si>
  <si>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</si>
  <si>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</si>
  <si>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</si>
  <si>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</si>
  <si>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</si>
  <si>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</si>
  <si>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</si>
  <si>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</si>
  <si>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</si>
  <si>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</si>
  <si>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</si>
  <si>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</si>
  <si>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</si>
  <si>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</si>
  <si>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</si>
  <si>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</si>
  <si>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</si>
  <si>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</si>
  <si>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</si>
  <si>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</si>
  <si>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</si>
  <si>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</si>
  <si>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</si>
  <si>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</si>
  <si>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</si>
  <si>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</si>
  <si>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</si>
  <si>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</si>
  <si>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</si>
  <si>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</si>
  <si>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</si>
  <si>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</si>
  <si>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</si>
  <si>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</si>
  <si>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</si>
  <si>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</si>
  <si>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</si>
  <si>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</si>
  <si>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</si>
  <si>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</si>
  <si>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</si>
  <si>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</si>
  <si>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</si>
  <si>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</si>
  <si>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</si>
  <si>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</si>
  <si>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</si>
  <si>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</si>
  <si>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</si>
  <si>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</si>
  <si>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</si>
  <si>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</si>
  <si>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</si>
  <si>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</si>
  <si>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</si>
  <si>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</si>
  <si>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</si>
  <si>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</si>
  <si>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</si>
  <si>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</si>
  <si>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</si>
  <si>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</si>
  <si>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</si>
  <si>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</si>
  <si>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</si>
  <si>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</si>
  <si>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</si>
  <si>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</si>
  <si>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</si>
  <si>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</si>
  <si>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</si>
  <si>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</si>
  <si>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</si>
  <si>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</si>
  <si>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</si>
  <si>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</si>
  <si>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</si>
  <si>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</si>
  <si>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</si>
  <si>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</si>
  <si>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</si>
  <si>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</si>
  <si>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</si>
  <si>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</si>
  <si>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</si>
  <si>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</si>
  <si>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</si>
  <si>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</si>
  <si>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</si>
  <si>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</si>
  <si>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</si>
  <si>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</si>
  <si>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</si>
  <si>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</si>
  <si>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</si>
  <si>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</si>
  <si>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</si>
  <si>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</si>
  <si>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</si>
  <si>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</si>
  <si>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</si>
  <si>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</si>
  <si>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</si>
  <si>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</si>
  <si>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</si>
  <si>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</si>
  <si>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</si>
  <si>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</si>
  <si>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</si>
  <si>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</si>
  <si>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</si>
  <si>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</si>
  <si>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</si>
  <si>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</si>
  <si>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</si>
  <si>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</si>
  <si>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</si>
  <si>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</si>
  <si>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</si>
  <si>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</si>
  <si>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</si>
  <si>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</si>
  <si>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</si>
  <si>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</si>
  <si>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</si>
  <si>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</si>
  <si>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</si>
  <si>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</si>
  <si>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</si>
  <si>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</si>
  <si>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</si>
  <si>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</si>
  <si>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</si>
  <si>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</si>
  <si>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</si>
  <si>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</si>
  <si>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</si>
  <si>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</si>
  <si>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</si>
  <si>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</si>
  <si>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</si>
  <si>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</si>
  <si>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</si>
  <si>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</si>
  <si>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</si>
  <si>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</si>
  <si>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</si>
  <si>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</si>
  <si>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</si>
  <si>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</si>
  <si>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</si>
  <si>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</si>
  <si>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</si>
  <si>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</si>
  <si>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</si>
  <si>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</si>
  <si>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</si>
  <si>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</si>
  <si>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</si>
  <si>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</si>
  <si>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</si>
  <si>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</si>
  <si>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</si>
  <si>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</si>
  <si>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</si>
  <si>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</si>
  <si>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</si>
  <si>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</si>
  <si>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</si>
  <si>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</si>
  <si>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</si>
  <si>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</si>
  <si>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</si>
  <si>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</si>
  <si>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</si>
  <si>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</si>
  <si>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</si>
  <si>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</si>
  <si>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</si>
  <si>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</si>
  <si>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</si>
  <si>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</si>
  <si>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</si>
  <si>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</si>
  <si>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</si>
  <si>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</si>
  <si>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</si>
  <si>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</si>
  <si>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</si>
  <si>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</si>
  <si>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</si>
  <si>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</si>
  <si>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</si>
  <si>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</si>
  <si>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</si>
  <si>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</si>
  <si>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</si>
  <si>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</si>
  <si>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</si>
  <si>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</si>
  <si>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</si>
  <si>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</si>
  <si>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</si>
  <si>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</si>
  <si>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</si>
  <si>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</si>
  <si>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</si>
  <si>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</si>
  <si>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</si>
  <si>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</si>
  <si>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</si>
  <si>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</si>
  <si>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</si>
  <si>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</si>
  <si>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</si>
  <si>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</si>
  <si>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</si>
  <si>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</si>
  <si>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</si>
  <si>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</si>
  <si>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</si>
  <si>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</si>
  <si>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</si>
  <si>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</si>
  <si>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</si>
  <si>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</si>
  <si>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</si>
  <si>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</si>
  <si>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</si>
  <si>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</si>
  <si>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</si>
  <si>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</si>
  <si>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</si>
  <si>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</si>
  <si>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</si>
  <si>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</si>
  <si>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</si>
  <si>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</si>
  <si>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</si>
  <si>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</si>
  <si>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</si>
  <si>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</si>
  <si>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</si>
  <si>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</si>
  <si>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</si>
  <si>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</si>
  <si>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</si>
  <si>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</si>
  <si>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</si>
  <si>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</si>
  <si>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</si>
  <si>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</si>
  <si>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</si>
  <si>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</si>
  <si>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</si>
  <si>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</si>
  <si>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</si>
  <si>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</si>
  <si>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</si>
  <si>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</si>
  <si>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</si>
  <si>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</si>
  <si>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</si>
  <si>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</si>
  <si>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</si>
  <si>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</si>
  <si>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</si>
  <si>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</si>
  <si>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</si>
  <si>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</si>
  <si>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</si>
  <si>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</si>
  <si>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</si>
  <si>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</si>
  <si>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</si>
  <si>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</si>
  <si>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</si>
  <si>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</si>
  <si>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</si>
  <si>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</si>
  <si>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</si>
  <si>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</si>
  <si>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</si>
  <si>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</si>
  <si>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</si>
  <si>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</si>
  <si>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</si>
  <si>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</si>
  <si>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</si>
  <si>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</si>
  <si>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</si>
  <si>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</si>
  <si>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</si>
  <si>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</si>
  <si>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</si>
  <si>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</si>
  <si>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</si>
  <si>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</si>
  <si>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</si>
  <si>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</si>
  <si>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</si>
  <si>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</si>
  <si>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</si>
  <si>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</si>
  <si>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</si>
  <si>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</si>
  <si>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</si>
  <si>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</si>
  <si>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</si>
  <si>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</si>
  <si>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</si>
  <si>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</si>
  <si>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</si>
  <si>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</si>
  <si>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</si>
  <si>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</si>
  <si>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</si>
  <si>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</si>
  <si>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</si>
  <si>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</si>
  <si>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</si>
  <si>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</si>
  <si>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</si>
  <si>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</si>
  <si>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</si>
  <si>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</si>
  <si>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</si>
  <si>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</si>
  <si>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</si>
  <si>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</si>
  <si>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</si>
  <si>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</si>
  <si>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</si>
  <si>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</si>
  <si>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</si>
  <si>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</si>
  <si>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</si>
  <si>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</si>
  <si>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</si>
  <si>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</si>
  <si>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</si>
  <si>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</si>
  <si>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</si>
  <si>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</si>
  <si>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</si>
  <si>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</si>
  <si>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</si>
  <si>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</si>
  <si>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</si>
  <si>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</si>
  <si>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</si>
  <si>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</si>
  <si>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</si>
  <si>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</si>
  <si>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</si>
  <si>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</si>
  <si>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</si>
  <si>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</si>
  <si>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</si>
  <si>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</si>
  <si>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</si>
  <si>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</si>
  <si>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</si>
  <si>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</si>
  <si>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</si>
  <si>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</si>
  <si>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</si>
  <si>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</si>
  <si>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</si>
  <si>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</si>
  <si>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</si>
  <si>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</si>
  <si>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</si>
  <si>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</si>
  <si>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</si>
  <si>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</si>
  <si>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</si>
  <si>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</si>
  <si>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</si>
  <si>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</si>
  <si>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</si>
  <si>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</si>
  <si>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</si>
  <si>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</si>
  <si>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</si>
  <si>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</si>
  <si>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</si>
  <si>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</si>
  <si>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</si>
  <si>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</si>
  <si>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</si>
  <si>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</si>
  <si>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</si>
  <si>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</si>
  <si>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</si>
  <si>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</si>
  <si>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</si>
  <si>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</si>
  <si>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</si>
  <si>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</si>
  <si>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</si>
  <si>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</si>
  <si>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</si>
  <si>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</si>
  <si>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</si>
  <si>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</si>
  <si>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</si>
  <si>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</si>
  <si>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</si>
  <si>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</si>
  <si>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</si>
  <si>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</si>
  <si>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</si>
  <si>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</si>
  <si>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</si>
  <si>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</si>
  <si>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</si>
  <si>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</si>
  <si>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</si>
  <si>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</si>
  <si>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</si>
  <si>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</si>
  <si>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</si>
  <si>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</si>
  <si>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</si>
  <si>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</si>
  <si>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</si>
  <si>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</si>
  <si>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</si>
  <si>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</si>
  <si>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</si>
  <si>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</si>
  <si>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</si>
  <si>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</si>
  <si>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</si>
  <si>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</si>
  <si>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</si>
  <si>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</si>
  <si>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</si>
  <si>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</si>
  <si>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</si>
  <si>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</si>
  <si>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</si>
  <si>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</si>
  <si>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</si>
  <si>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</si>
  <si>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</si>
  <si>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</si>
  <si>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</si>
  <si>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</si>
  <si>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</si>
  <si>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</si>
  <si>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</si>
  <si>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</si>
  <si>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</si>
  <si>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</si>
  <si>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</si>
  <si>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</si>
  <si>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</si>
  <si>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</si>
  <si>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</si>
  <si>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</si>
  <si>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</si>
  <si>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</si>
  <si>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</si>
  <si>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</si>
  <si>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</si>
  <si>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</si>
  <si>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</si>
  <si>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</si>
  <si>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</si>
  <si>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</si>
  <si>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</si>
  <si>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</si>
  <si>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</si>
  <si>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</si>
  <si>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</si>
  <si>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</si>
  <si>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</si>
  <si>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</si>
  <si>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</si>
  <si>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</si>
  <si>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</si>
  <si>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</si>
  <si>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</si>
  <si>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</si>
  <si>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</si>
  <si>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</si>
  <si>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</si>
  <si>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</si>
  <si>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</si>
  <si>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</si>
  <si>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</si>
  <si>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</si>
  <si>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</si>
  <si>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</si>
  <si>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</si>
  <si>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</si>
  <si>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</si>
  <si>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</si>
  <si>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</si>
  <si>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</si>
  <si>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</si>
  <si>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</si>
  <si>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</si>
  <si>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</si>
  <si>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</si>
  <si>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</si>
  <si>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</si>
  <si>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</si>
  <si>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</si>
  <si>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</si>
  <si>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</si>
  <si>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</si>
  <si>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</si>
  <si>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</si>
  <si>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</si>
  <si>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</si>
  <si>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</si>
  <si>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</si>
  <si>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</si>
  <si>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</si>
  <si>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</si>
  <si>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</si>
  <si>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</si>
  <si>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</si>
  <si>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</si>
  <si>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</si>
  <si>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</si>
  <si>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</si>
  <si>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</si>
  <si>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</si>
  <si>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</si>
  <si>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</si>
  <si>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</si>
  <si>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</si>
  <si>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</si>
  <si>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</si>
  <si>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</si>
  <si>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</si>
  <si>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</si>
  <si>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</si>
  <si>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</si>
  <si>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</si>
  <si>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</si>
  <si>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</si>
  <si>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</si>
  <si>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</si>
  <si>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</si>
  <si>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</si>
  <si>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</si>
  <si>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</si>
  <si>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</si>
  <si>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</si>
  <si>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</si>
  <si>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</si>
  <si>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</si>
  <si>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</si>
  <si>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</si>
  <si>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</si>
  <si>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</si>
  <si>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</si>
  <si>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</si>
  <si>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</si>
  <si>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</si>
  <si>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</si>
  <si>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</si>
  <si>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</si>
  <si>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</si>
  <si>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</si>
  <si>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</si>
  <si>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</si>
  <si>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</si>
  <si>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</si>
  <si>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</si>
  <si>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</si>
  <si>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</si>
  <si>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</si>
  <si>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</si>
  <si>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</si>
  <si>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</si>
  <si>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</si>
  <si>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</si>
  <si>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</si>
  <si>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</si>
  <si>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</si>
  <si>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</si>
  <si>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</si>
  <si>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</si>
  <si>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</si>
  <si>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</si>
  <si>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</si>
  <si>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</si>
  <si>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</si>
  <si>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</si>
  <si>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</si>
  <si>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</si>
  <si>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</si>
  <si>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</si>
  <si>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</si>
  <si>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</si>
  <si>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</si>
  <si>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</si>
  <si>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</si>
  <si>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</si>
  <si>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</si>
  <si>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</si>
  <si>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</si>
  <si>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</si>
  <si>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</si>
  <si>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</si>
  <si>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</si>
  <si>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</si>
  <si>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</si>
  <si>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</si>
  <si>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</si>
  <si>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</si>
  <si>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</si>
  <si>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</si>
  <si>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</si>
  <si>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</si>
  <si>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</si>
  <si>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</si>
  <si>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</si>
  <si>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</si>
  <si>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</si>
  <si>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</si>
  <si>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</si>
  <si>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</si>
  <si>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</si>
  <si>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</si>
  <si>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</si>
  <si>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</si>
  <si>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</si>
  <si>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</si>
  <si>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</si>
  <si>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</si>
  <si>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</si>
  <si>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</si>
  <si>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</si>
  <si>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</si>
  <si>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</si>
  <si>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</si>
  <si>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</si>
  <si>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</si>
  <si>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</si>
  <si>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</si>
  <si>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</si>
  <si>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</si>
  <si>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</si>
  <si>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</si>
  <si>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</si>
  <si>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</si>
  <si>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</si>
  <si>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</si>
  <si>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</si>
  <si>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</si>
  <si>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</si>
  <si>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</si>
  <si>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</si>
  <si>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</si>
  <si>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</si>
  <si>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</si>
  <si>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</si>
  <si>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</si>
  <si>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</si>
  <si>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</si>
  <si>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</si>
  <si>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</si>
  <si>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</si>
  <si>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</si>
  <si>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</si>
  <si>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</si>
  <si>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</si>
  <si>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</si>
  <si>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</si>
  <si>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</si>
  <si>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</si>
  <si>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</si>
  <si>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</si>
  <si>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</si>
  <si>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</si>
  <si>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</si>
  <si>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</si>
  <si>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</si>
  <si>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</si>
  <si>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</si>
  <si>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</si>
  <si>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</si>
  <si>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</si>
  <si>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</si>
  <si>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</si>
  <si>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</si>
  <si>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</si>
  <si>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</si>
  <si>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</si>
  <si>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</si>
  <si>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</si>
  <si>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</si>
  <si>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</si>
  <si>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</si>
  <si>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</si>
  <si>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</si>
  <si>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</si>
  <si>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</si>
  <si>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</si>
  <si>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</si>
  <si>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</si>
  <si>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</si>
  <si>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</si>
  <si>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</si>
  <si>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</si>
  <si>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</si>
  <si>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</si>
  <si>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</si>
  <si>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</si>
  <si>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</si>
  <si>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</si>
  <si>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</si>
  <si>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</si>
  <si>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</si>
  <si>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</si>
  <si>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</si>
  <si>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</si>
  <si>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</si>
  <si>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</si>
  <si>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</si>
  <si>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</si>
  <si>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</si>
  <si>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</si>
  <si>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</si>
  <si>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</si>
  <si>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</si>
  <si>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</si>
  <si>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</si>
  <si>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</si>
  <si>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</si>
  <si>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</si>
  <si>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</si>
  <si>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</si>
  <si>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</si>
  <si>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</si>
  <si>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</si>
  <si>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</si>
  <si>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</si>
  <si>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</si>
  <si>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</si>
  <si>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</si>
  <si>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</si>
  <si>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</si>
  <si>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</si>
  <si>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</si>
  <si>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</si>
  <si>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</si>
  <si>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</si>
  <si>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</si>
  <si>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</si>
  <si>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</si>
  <si>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</si>
  <si>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</si>
  <si>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</si>
  <si>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</si>
  <si>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</si>
  <si>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</si>
  <si>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</si>
  <si>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</si>
  <si>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</si>
  <si>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</si>
  <si>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</si>
  <si>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</si>
  <si>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</si>
  <si>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</si>
  <si>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</si>
  <si>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</si>
  <si>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</si>
  <si>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</si>
  <si>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</si>
  <si>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</si>
  <si>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</si>
  <si>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</si>
  <si>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</si>
  <si>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</si>
  <si>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</si>
  <si>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</si>
  <si>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</si>
  <si>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</si>
  <si>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</si>
  <si>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</si>
  <si>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</si>
  <si>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</si>
  <si>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</si>
  <si>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</si>
  <si>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</si>
  <si>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</si>
  <si>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</si>
  <si>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</si>
  <si>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</si>
  <si>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</si>
  <si>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</si>
  <si>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</si>
  <si>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</si>
  <si>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</si>
  <si>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</si>
  <si>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</si>
  <si>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</si>
  <si>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</si>
  <si>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</si>
  <si>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</si>
  <si>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</si>
  <si>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</si>
  <si>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</si>
  <si>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</si>
  <si>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</si>
  <si>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</si>
  <si>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</si>
  <si>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</si>
  <si>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</si>
  <si>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</si>
  <si>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</si>
  <si>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</si>
  <si>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</si>
  <si>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</si>
  <si>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</si>
  <si>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</si>
  <si>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</si>
  <si>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</si>
  <si>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</si>
  <si>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</si>
  <si>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</si>
  <si>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</si>
  <si>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</si>
  <si>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</si>
  <si>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</si>
  <si>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</si>
  <si>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</si>
  <si>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</si>
  <si>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</si>
  <si>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</si>
  <si>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</si>
  <si>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</si>
  <si>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</si>
  <si>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</si>
  <si>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</si>
  <si>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</si>
  <si>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</si>
  <si>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</si>
  <si>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</si>
  <si>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</si>
  <si>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</si>
  <si>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</si>
  <si>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</si>
  <si>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</si>
  <si>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</si>
  <si>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</si>
  <si>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</si>
  <si>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</si>
  <si>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</si>
  <si>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</si>
  <si>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</si>
  <si>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</si>
  <si>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</si>
  <si>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</si>
  <si>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</si>
  <si>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</si>
  <si>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</si>
  <si>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</si>
  <si>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</si>
  <si>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</si>
  <si>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</si>
  <si>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</si>
  <si>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</si>
  <si>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</si>
  <si>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</si>
  <si>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</si>
  <si>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</si>
  <si>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</si>
  <si>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</si>
  <si>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</si>
  <si>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</si>
  <si>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</si>
  <si>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</si>
  <si>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</si>
  <si>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</si>
  <si>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</si>
  <si>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</si>
  <si>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</si>
  <si>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</si>
  <si>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</si>
  <si>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</si>
  <si>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</si>
  <si>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</si>
  <si>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</si>
  <si>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</si>
  <si>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</si>
  <si>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</si>
  <si>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</si>
  <si>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</si>
  <si>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</si>
  <si>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</si>
  <si>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</si>
  <si>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</si>
  <si>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</si>
  <si>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</si>
  <si>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</si>
  <si>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</si>
  <si>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</si>
  <si>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</si>
  <si>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</si>
  <si>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</si>
  <si>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</si>
  <si>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</si>
  <si>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</si>
  <si>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</si>
  <si>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</si>
  <si>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</si>
  <si>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</si>
  <si>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</si>
  <si>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</si>
  <si>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</si>
  <si>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</si>
  <si>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</si>
  <si>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</si>
  <si>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</si>
  <si>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</si>
  <si>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</si>
  <si>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</si>
  <si>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</si>
  <si>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</si>
  <si>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</si>
  <si>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</si>
  <si>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</si>
  <si>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</si>
  <si>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</si>
  <si>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</si>
  <si>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</si>
  <si>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</si>
  <si>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</si>
  <si>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</si>
  <si>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</si>
  <si>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</si>
  <si>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</si>
  <si>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</si>
  <si>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</si>
  <si>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</si>
  <si>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</si>
  <si>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</si>
  <si>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</si>
  <si>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</si>
  <si>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</si>
  <si>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</si>
  <si>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</si>
  <si>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</si>
  <si>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</si>
  <si>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</si>
  <si>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</si>
  <si>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</si>
  <si>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</si>
  <si>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</si>
  <si>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</si>
  <si>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</si>
  <si>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</si>
  <si>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</si>
  <si>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</si>
  <si>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</si>
  <si>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</si>
  <si>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</si>
  <si>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</si>
  <si>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</si>
  <si>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</si>
  <si>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</si>
  <si>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</si>
  <si>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</si>
  <si>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</si>
  <si>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</si>
  <si>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</si>
  <si>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</si>
  <si>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</si>
  <si>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</si>
  <si>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</si>
  <si>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</si>
  <si>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</si>
  <si>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</si>
  <si>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</si>
  <si>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</si>
  <si>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</si>
  <si>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</si>
  <si>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</si>
  <si>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</si>
  <si>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</si>
  <si>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</si>
  <si>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</si>
  <si>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</si>
  <si>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</si>
  <si>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</si>
  <si>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</si>
  <si>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</si>
  <si>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</si>
  <si>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</si>
  <si>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</si>
  <si>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</si>
  <si>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</si>
  <si>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</si>
  <si>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</si>
  <si>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</si>
  <si>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</si>
  <si>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</si>
  <si>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</si>
  <si>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</si>
  <si>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</si>
  <si>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</si>
  <si>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</si>
  <si>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</si>
  <si>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</si>
  <si>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</si>
  <si>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</si>
  <si>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</si>
  <si>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</si>
  <si>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</si>
  <si>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</si>
  <si>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</si>
  <si>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</si>
  <si>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</si>
  <si>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</si>
  <si>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</si>
  <si>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</si>
  <si>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</si>
  <si>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</si>
  <si>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</si>
  <si>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</si>
  <si>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</si>
  <si>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</si>
  <si>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</si>
  <si>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</si>
  <si>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</si>
  <si>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</si>
  <si>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</si>
  <si>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</si>
  <si>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</si>
  <si>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</si>
  <si>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</si>
  <si>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</si>
  <si>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</si>
  <si>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</si>
  <si>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</si>
  <si>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</si>
  <si>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</si>
  <si>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</si>
  <si>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</si>
  <si>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</si>
  <si>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</si>
  <si>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</si>
  <si>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</si>
  <si>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</si>
  <si>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</si>
  <si>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</si>
  <si>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</si>
  <si>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</si>
  <si>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</si>
  <si>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</si>
  <si>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</si>
  <si>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</si>
  <si>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</si>
  <si>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</si>
  <si>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</si>
  <si>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</si>
  <si>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</si>
  <si>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</si>
  <si>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</si>
  <si>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</si>
  <si>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</si>
  <si>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</si>
  <si>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</si>
  <si>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</si>
  <si>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</si>
  <si>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</si>
  <si>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</si>
  <si>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</si>
  <si>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</si>
  <si>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</si>
  <si>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</si>
  <si>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</si>
  <si>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</si>
  <si>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</si>
  <si>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</si>
  <si>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</si>
  <si>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</si>
  <si>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</si>
  <si>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</si>
  <si>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</si>
  <si>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</si>
  <si>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</si>
  <si>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</si>
  <si>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</si>
  <si>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</si>
  <si>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</si>
  <si>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</si>
  <si>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</si>
  <si>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</si>
  <si>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</si>
  <si>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</si>
  <si>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</si>
  <si>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</si>
  <si>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</si>
  <si>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</si>
  <si>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</si>
  <si>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</si>
  <si>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</si>
  <si>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</si>
  <si>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</si>
  <si>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</si>
  <si>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</si>
  <si>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</si>
  <si>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</si>
  <si>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</si>
  <si>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</si>
  <si>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</si>
  <si>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</si>
  <si>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</si>
  <si>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</si>
  <si>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</si>
  <si>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</si>
  <si>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</si>
  <si>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</si>
  <si>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</si>
  <si>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</si>
  <si>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</si>
  <si>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</si>
  <si>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</si>
  <si>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</si>
  <si>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</si>
  <si>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</si>
  <si>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</si>
  <si>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</si>
  <si>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</si>
  <si>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</si>
  <si>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</si>
  <si>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</si>
  <si>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</si>
  <si>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</si>
  <si>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</si>
  <si>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</si>
  <si>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</si>
  <si>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</si>
  <si>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</si>
  <si>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</si>
  <si>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</si>
  <si>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</si>
  <si>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</si>
  <si>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</si>
  <si>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</si>
  <si>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</si>
  <si>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</si>
  <si>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</si>
  <si>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</si>
  <si>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</si>
  <si>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</si>
  <si>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</si>
  <si>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</si>
  <si>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</si>
  <si>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</si>
  <si>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</si>
  <si>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</si>
  <si>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</si>
  <si>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</si>
  <si>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</si>
  <si>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</si>
  <si>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</si>
  <si>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</si>
  <si>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</si>
  <si>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</si>
  <si>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</si>
  <si>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</si>
  <si>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</si>
  <si>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</si>
  <si>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</si>
  <si>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</si>
  <si>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</si>
  <si>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</si>
  <si>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</si>
  <si>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</si>
  <si>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</si>
  <si>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</si>
  <si>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</si>
  <si>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</si>
  <si>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</si>
  <si>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</si>
  <si>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</si>
  <si>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</si>
  <si>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</si>
  <si>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</si>
  <si>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</si>
  <si>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</si>
  <si>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</si>
  <si>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</si>
  <si>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</si>
  <si>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</si>
  <si>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</si>
  <si>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</si>
  <si>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</si>
  <si>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</si>
  <si>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</si>
  <si>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</si>
  <si>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</si>
  <si>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</si>
  <si>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</si>
  <si>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</si>
  <si>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</si>
  <si>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</si>
  <si>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</si>
  <si>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</si>
  <si>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</si>
  <si>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</si>
  <si>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</si>
  <si>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</si>
  <si>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</si>
  <si>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</si>
  <si>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</si>
  <si>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</si>
  <si>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</si>
  <si>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</si>
  <si>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</si>
  <si>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</si>
  <si>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</si>
  <si>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</si>
  <si>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</si>
  <si>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</si>
  <si>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</si>
  <si>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</si>
  <si>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</si>
  <si>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</si>
  <si>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</si>
  <si>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</si>
  <si>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</si>
  <si>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</si>
  <si>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</si>
  <si>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</si>
  <si>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</si>
  <si>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</si>
  <si>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</si>
  <si>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</si>
  <si>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</si>
  <si>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</si>
  <si>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</si>
  <si>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</si>
  <si>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</si>
  <si>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</si>
  <si>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</si>
  <si>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</si>
  <si>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</si>
  <si>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</si>
  <si>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</si>
  <si>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</si>
  <si>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</si>
  <si>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</si>
  <si>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</si>
  <si>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</si>
  <si>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</si>
  <si>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</si>
  <si>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</si>
  <si>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</si>
  <si>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</si>
  <si>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</si>
  <si>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</si>
  <si>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</si>
  <si>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</si>
  <si>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</si>
  <si>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</si>
  <si>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</si>
  <si>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</si>
  <si>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</si>
  <si>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</si>
  <si>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</si>
  <si>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</si>
  <si>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</si>
  <si>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</si>
  <si>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</si>
  <si>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</si>
  <si>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</si>
  <si>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</si>
  <si>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</si>
  <si>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</si>
  <si>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</si>
  <si>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</si>
  <si>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</si>
  <si>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</si>
  <si>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</si>
  <si>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</si>
  <si>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</si>
  <si>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</si>
  <si>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</si>
  <si>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</si>
  <si>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</si>
  <si>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</si>
  <si>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</si>
  <si>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</si>
  <si>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</si>
  <si>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</si>
  <si>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</si>
  <si>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</si>
  <si>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</si>
  <si>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</si>
  <si>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</si>
  <si>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</si>
  <si>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</si>
  <si>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</si>
  <si>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</si>
  <si>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</si>
  <si>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</si>
  <si>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</si>
  <si>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</si>
  <si>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</si>
  <si>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</si>
  <si>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</si>
  <si>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</si>
  <si>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</si>
  <si>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</si>
  <si>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</si>
  <si>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</si>
  <si>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</si>
  <si>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</si>
  <si>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</si>
  <si>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</si>
  <si>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</si>
  <si>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</si>
  <si>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</si>
  <si>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</si>
  <si>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</si>
  <si>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</si>
  <si>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</si>
  <si>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</si>
  <si>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</si>
  <si>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</si>
  <si>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</si>
  <si>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</si>
  <si>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</si>
  <si>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</si>
  <si>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</si>
  <si>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</si>
  <si>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</si>
  <si>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</si>
  <si>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</si>
  <si>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</si>
  <si>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</si>
  <si>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</si>
  <si>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</si>
  <si>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</si>
  <si>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</si>
  <si>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</si>
  <si>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</si>
  <si>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</si>
  <si>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</si>
  <si>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</si>
  <si>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</si>
  <si>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</si>
  <si>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</si>
  <si>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</si>
  <si>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</si>
  <si>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</si>
  <si>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</si>
  <si>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</si>
  <si>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</si>
  <si>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</si>
  <si>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</si>
  <si>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</si>
  <si>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</si>
  <si>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</si>
  <si>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</si>
  <si>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</si>
  <si>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</si>
  <si>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</si>
  <si>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</si>
  <si>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</si>
  <si>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</si>
  <si>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</si>
  <si>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</si>
  <si>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</si>
  <si>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</si>
  <si>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</si>
  <si>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</si>
  <si>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</si>
  <si>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</si>
  <si>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</si>
  <si>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</si>
  <si>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</si>
  <si>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</si>
  <si>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</si>
  <si>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</si>
  <si>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</si>
  <si>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</si>
  <si>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</si>
  <si>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</si>
  <si>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</si>
  <si>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</si>
  <si>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</si>
  <si>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</si>
  <si>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</si>
  <si>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</si>
  <si>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</si>
  <si>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</si>
  <si>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</si>
  <si>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</si>
  <si>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</si>
  <si>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</si>
  <si>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</si>
  <si>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</si>
  <si>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</si>
  <si>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</si>
  <si>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</si>
  <si>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</si>
  <si>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</si>
  <si>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</si>
  <si>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</si>
  <si>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</si>
  <si>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</si>
  <si>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</si>
  <si>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</si>
  <si>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</si>
  <si>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</si>
  <si>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</si>
  <si>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</si>
  <si>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</si>
  <si>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</si>
  <si>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</si>
  <si>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</si>
  <si>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</si>
  <si>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</si>
  <si>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</si>
  <si>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</si>
  <si>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</si>
  <si>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</si>
  <si>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</si>
  <si>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</si>
  <si>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</si>
  <si>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</si>
  <si>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</si>
  <si>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</si>
  <si>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</si>
  <si>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</si>
  <si>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</si>
  <si>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</si>
  <si>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</si>
  <si>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</si>
  <si>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</si>
  <si>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</si>
  <si>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</si>
  <si>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</si>
  <si>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</si>
  <si>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</si>
  <si>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</si>
  <si>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</si>
  <si>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</si>
  <si>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</si>
  <si>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</si>
  <si>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</si>
  <si>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</si>
  <si>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</si>
  <si>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</si>
  <si>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</si>
  <si>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</si>
  <si>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</si>
  <si>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</si>
  <si>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</si>
  <si>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</si>
  <si>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</si>
  <si>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</si>
  <si>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</si>
  <si>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</si>
  <si>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</si>
  <si>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</si>
  <si>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</si>
  <si>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</si>
  <si>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</si>
  <si>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</si>
  <si>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</si>
  <si>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</si>
  <si>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</si>
  <si>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</si>
  <si>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</si>
  <si>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</si>
  <si>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</si>
  <si>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</si>
  <si>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</si>
  <si>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</si>
  <si>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</si>
  <si>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</si>
  <si>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</si>
  <si>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</si>
  <si>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</si>
  <si>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</si>
  <si>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</si>
  <si>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</si>
  <si>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</si>
  <si>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</si>
  <si>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</si>
  <si>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</si>
  <si>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</si>
  <si>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</si>
  <si>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</si>
  <si>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</si>
  <si>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</si>
  <si>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</si>
  <si>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</si>
  <si>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</si>
  <si>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</si>
  <si>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</si>
  <si>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</si>
  <si>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</si>
  <si>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</si>
  <si>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</si>
  <si>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</si>
  <si>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</si>
  <si>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</si>
  <si>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</si>
  <si>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</si>
  <si>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</si>
  <si>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</si>
  <si>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</si>
  <si>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</si>
  <si>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</si>
  <si>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</si>
  <si>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</si>
  <si>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</si>
  <si>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</si>
  <si>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</si>
  <si>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</si>
  <si>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</si>
  <si>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</si>
  <si>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</si>
  <si>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</si>
  <si>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</si>
  <si>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</si>
  <si>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</si>
  <si>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</si>
  <si>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</si>
  <si>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</si>
  <si>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</si>
  <si>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</si>
  <si>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</si>
  <si>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</si>
  <si>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</si>
  <si>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</si>
  <si>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</si>
  <si>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</si>
  <si>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</si>
  <si>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</si>
  <si>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</si>
  <si>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</si>
  <si>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</si>
  <si>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</si>
  <si>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</si>
  <si>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</si>
  <si>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</si>
  <si>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</si>
  <si>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</si>
  <si>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</si>
  <si>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</si>
  <si>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</si>
  <si>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</si>
  <si>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</si>
  <si>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</si>
  <si>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</si>
  <si>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</si>
  <si>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</si>
  <si>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</si>
  <si>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</si>
  <si>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</si>
  <si>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</si>
  <si>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</si>
  <si>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</si>
  <si>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</si>
  <si>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</si>
  <si>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</si>
  <si>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</si>
  <si>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</si>
  <si>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</si>
  <si>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</si>
  <si>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</si>
  <si>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</si>
  <si>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</si>
  <si>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</si>
  <si>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</si>
  <si>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</si>
  <si>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</si>
  <si>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</si>
  <si>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</si>
  <si>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</si>
  <si>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</si>
  <si>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</si>
  <si>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</si>
  <si>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</si>
  <si>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</si>
  <si>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</si>
  <si>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</si>
  <si>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</si>
  <si>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</si>
  <si>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</si>
  <si>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</si>
  <si>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</si>
  <si>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</si>
  <si>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</si>
  <si>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</si>
  <si>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</si>
  <si>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</si>
  <si>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</si>
  <si>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</si>
  <si>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</si>
  <si>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</si>
  <si>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</si>
  <si>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</si>
  <si>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</si>
  <si>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</si>
  <si>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</si>
  <si>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</si>
  <si>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</si>
  <si>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</si>
  <si>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</si>
  <si>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</si>
  <si>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</si>
  <si>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</si>
  <si>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</si>
  <si>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</si>
  <si>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</si>
  <si>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</si>
  <si>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</si>
  <si>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</si>
  <si>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</si>
  <si>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</si>
  <si>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</si>
  <si>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</si>
  <si>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</si>
  <si>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</si>
  <si>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</si>
  <si>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</si>
  <si>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</si>
  <si>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</si>
  <si>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</si>
  <si>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</si>
  <si>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</si>
  <si>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</si>
  <si>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</si>
  <si>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</si>
  <si>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</si>
  <si>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</si>
  <si>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</si>
  <si>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</si>
  <si>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</si>
  <si>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</si>
  <si>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</si>
  <si>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</si>
  <si>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</si>
  <si>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</si>
  <si>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</si>
  <si>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</si>
  <si>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</si>
  <si>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</si>
  <si>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</si>
  <si>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</si>
  <si>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</si>
  <si>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</si>
  <si>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</si>
  <si>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</si>
  <si>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</si>
  <si>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</si>
  <si>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</si>
  <si>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</si>
  <si>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</si>
  <si>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</si>
  <si>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</si>
  <si>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</si>
  <si>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</si>
  <si>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</si>
  <si>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</si>
  <si>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</si>
  <si>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</si>
  <si>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</si>
  <si>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</si>
  <si>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</si>
  <si>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</si>
  <si>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</si>
  <si>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</si>
  <si>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</si>
  <si>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</si>
  <si>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</si>
  <si>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</si>
  <si>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</si>
  <si>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</si>
  <si>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</si>
  <si>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</si>
  <si>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</si>
  <si>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</si>
  <si>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</si>
  <si>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</si>
  <si>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</si>
  <si>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</si>
  <si>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</si>
  <si>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</si>
  <si>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</si>
  <si>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</si>
  <si>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</si>
  <si>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</si>
  <si>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</si>
  <si>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</si>
  <si>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</si>
  <si>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</si>
  <si>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</si>
  <si>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</si>
  <si>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</si>
  <si>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</si>
  <si>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</si>
  <si>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</si>
  <si>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</si>
  <si>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</si>
  <si>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</si>
  <si>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</si>
  <si>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</si>
  <si>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</si>
  <si>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</si>
  <si>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</si>
  <si>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</si>
  <si>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</si>
  <si>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</si>
  <si>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</si>
  <si>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</si>
  <si>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</si>
  <si>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</si>
  <si>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</si>
  <si>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</si>
  <si>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</si>
  <si>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</si>
  <si>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</si>
  <si>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</si>
  <si>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</si>
  <si>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</si>
  <si>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</si>
  <si>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</si>
  <si>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</si>
  <si>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</si>
  <si>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</si>
  <si>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</si>
  <si>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</si>
  <si>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</si>
  <si>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</si>
  <si>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</si>
  <si>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</si>
  <si>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</si>
  <si>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</si>
  <si>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</si>
  <si>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</si>
  <si>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</si>
  <si>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</si>
  <si>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</si>
  <si>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</si>
  <si>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</si>
  <si>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</si>
  <si>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</si>
  <si>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</si>
  <si>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</si>
  <si>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</si>
  <si>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</si>
  <si>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</si>
  <si>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</si>
  <si>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</si>
  <si>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</si>
  <si>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</si>
  <si>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</si>
  <si>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</si>
  <si>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</si>
  <si>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</si>
  <si>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</si>
  <si>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</si>
  <si>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</si>
  <si>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</si>
  <si>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</si>
  <si>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</si>
  <si>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</si>
  <si>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</si>
  <si>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</si>
  <si>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</si>
  <si>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</si>
  <si>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</si>
  <si>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</si>
  <si>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</si>
  <si>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</si>
  <si>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</si>
  <si>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</si>
  <si>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</si>
  <si>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</si>
  <si>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</si>
  <si>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</si>
  <si>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</si>
  <si>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</si>
  <si>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</si>
  <si>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</si>
  <si>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</si>
  <si>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</si>
  <si>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</si>
  <si>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</si>
  <si>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</si>
  <si>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</si>
  <si>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</si>
  <si>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</si>
  <si>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</si>
  <si>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</si>
  <si>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</si>
  <si>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</si>
  <si>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</si>
  <si>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</si>
  <si>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</si>
  <si>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</si>
  <si>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</si>
  <si>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</si>
  <si>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</si>
  <si>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</si>
  <si>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</si>
  <si>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</si>
  <si>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</si>
  <si>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</si>
  <si>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</si>
  <si>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</si>
  <si>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</si>
  <si>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</si>
  <si>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</si>
  <si>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</si>
  <si>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</si>
  <si>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</si>
  <si>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</si>
  <si>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</si>
  <si>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</si>
  <si>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</si>
  <si>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</si>
  <si>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</si>
  <si>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</si>
  <si>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</si>
  <si>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</si>
  <si>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</si>
  <si>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</si>
  <si>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</si>
  <si>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</si>
  <si>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</si>
  <si>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</si>
  <si>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</si>
  <si>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</si>
  <si>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</si>
  <si>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</si>
  <si>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</si>
  <si>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</si>
  <si>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</si>
  <si>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</si>
  <si>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</si>
  <si>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</si>
  <si>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</si>
  <si>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</si>
  <si>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</si>
  <si>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</si>
  <si>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</si>
  <si>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</si>
  <si>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</si>
  <si>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</si>
  <si>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</si>
  <si>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</si>
  <si>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</si>
  <si>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</si>
  <si>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</si>
  <si>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</si>
  <si>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</si>
  <si>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</si>
  <si>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</si>
  <si>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</si>
  <si>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</si>
  <si>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</si>
  <si>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</si>
  <si>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</si>
  <si>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</si>
  <si>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</si>
  <si>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</si>
  <si>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</si>
  <si>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</si>
  <si>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</si>
  <si>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</si>
  <si>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</si>
  <si>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</si>
  <si>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</si>
  <si>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</si>
  <si>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</si>
  <si>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</si>
  <si>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</si>
  <si>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</si>
  <si>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</si>
  <si>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</si>
  <si>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</si>
  <si>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</si>
  <si>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</si>
  <si>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</si>
  <si>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</si>
  <si>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</si>
  <si>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</si>
  <si>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</si>
  <si>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</si>
  <si>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</si>
  <si>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</si>
  <si>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</si>
  <si>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</si>
  <si>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</si>
  <si>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</si>
  <si>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</si>
  <si>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</si>
  <si>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</si>
  <si>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</si>
  <si>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</si>
  <si>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</si>
  <si>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</si>
  <si>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</si>
  <si>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</si>
  <si>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</si>
  <si>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</si>
  <si>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</si>
  <si>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</si>
  <si>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</si>
  <si>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</si>
  <si>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</si>
  <si>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</si>
  <si>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</si>
  <si>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</si>
  <si>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</si>
  <si>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</si>
  <si>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</si>
  <si>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</si>
  <si>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</si>
  <si>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</si>
  <si>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</si>
  <si>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</si>
  <si>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</si>
  <si>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</si>
  <si>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</si>
  <si>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</si>
  <si>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</si>
  <si>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</si>
  <si>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</si>
  <si>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</si>
  <si>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</si>
  <si>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</si>
  <si>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</si>
  <si>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</si>
  <si>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</si>
  <si>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</si>
  <si>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</si>
  <si>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</si>
  <si>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</si>
  <si>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</si>
  <si>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</si>
  <si>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</si>
  <si>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</si>
  <si>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</si>
  <si>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</si>
  <si>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</si>
  <si>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</si>
  <si>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</si>
  <si>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</si>
  <si>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</si>
  <si>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</si>
  <si>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</si>
  <si>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</si>
  <si>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</si>
  <si>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</si>
  <si>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</si>
  <si>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</si>
  <si>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</si>
  <si>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</si>
  <si>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</si>
  <si>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</si>
  <si>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</si>
  <si>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</si>
  <si>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</si>
  <si>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</si>
  <si>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</si>
  <si>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</si>
  <si>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</si>
  <si>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</si>
  <si>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</si>
  <si>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</si>
  <si>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</si>
  <si>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</si>
  <si>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</si>
  <si>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</si>
  <si>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</si>
  <si>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</si>
  <si>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</si>
  <si>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</si>
  <si>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</si>
  <si>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</si>
  <si>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</si>
  <si>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</si>
  <si>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</si>
  <si>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</si>
  <si>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</si>
  <si>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</si>
  <si>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</si>
  <si>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</si>
  <si>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</si>
  <si>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</si>
  <si>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</si>
  <si>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</si>
  <si>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</si>
  <si>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</si>
  <si>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</si>
  <si>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</si>
  <si>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</si>
  <si>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</si>
  <si>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</si>
  <si>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</si>
  <si>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</si>
  <si>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</si>
  <si>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</si>
  <si>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</si>
  <si>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</si>
  <si>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</si>
  <si>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</si>
  <si>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</si>
  <si>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</si>
  <si>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</si>
  <si>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</si>
  <si>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</si>
  <si>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</si>
  <si>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</si>
  <si>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</si>
  <si>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</si>
  <si>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</si>
  <si>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</si>
  <si>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</si>
  <si>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</si>
  <si>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</si>
  <si>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</si>
  <si>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</si>
  <si>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</si>
  <si>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</si>
  <si>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</si>
  <si>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</si>
  <si>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</si>
  <si>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</si>
  <si>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</si>
  <si>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</si>
  <si>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</si>
  <si>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</si>
  <si>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</si>
  <si>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</si>
  <si>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</si>
  <si>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</si>
  <si>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</si>
  <si>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</si>
  <si>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</si>
  <si>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</si>
  <si>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</si>
  <si>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</si>
  <si>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</si>
  <si>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</si>
  <si>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</si>
  <si>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</si>
  <si>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</si>
  <si>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</si>
  <si>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</si>
  <si>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</si>
  <si>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</si>
  <si>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</si>
  <si>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</si>
  <si>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</si>
  <si>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</si>
  <si>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</si>
  <si>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</si>
  <si>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</si>
  <si>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</si>
  <si>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</si>
  <si>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</si>
  <si>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</si>
  <si>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</si>
  <si>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</si>
  <si>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</si>
  <si>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</si>
  <si>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</si>
  <si>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</si>
  <si>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</si>
  <si>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</si>
  <si>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</si>
  <si>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</si>
  <si>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</si>
  <si>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</si>
  <si>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</si>
  <si>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</si>
  <si>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</si>
  <si>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</si>
  <si>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</si>
  <si>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</si>
  <si>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</si>
  <si>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</si>
  <si>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</si>
  <si>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</si>
  <si>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</si>
  <si>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</si>
  <si>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</si>
  <si>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</si>
  <si>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</si>
  <si>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</si>
  <si>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</si>
  <si>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</si>
  <si>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</si>
  <si>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</si>
  <si>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</si>
  <si>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</si>
  <si>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</si>
  <si>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</si>
  <si>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</si>
  <si>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</si>
  <si>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</si>
  <si>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</si>
  <si>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</si>
  <si>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</si>
  <si>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</si>
  <si>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</si>
  <si>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</si>
  <si>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</si>
  <si>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</si>
  <si>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</si>
  <si>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</si>
  <si>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</si>
  <si>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</si>
  <si>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</si>
  <si>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</si>
  <si>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</si>
  <si>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</si>
  <si>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</si>
  <si>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</si>
  <si>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</si>
  <si>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</si>
  <si>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</si>
  <si>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</si>
  <si>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</si>
  <si>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</si>
  <si>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</si>
  <si>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</si>
  <si>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</si>
  <si>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</si>
  <si>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</si>
  <si>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</si>
  <si>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</si>
  <si>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</si>
  <si>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</si>
  <si>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</si>
  <si>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</si>
  <si>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</si>
  <si>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</si>
  <si>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</si>
  <si>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</si>
  <si>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</si>
  <si>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</si>
  <si>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</si>
  <si>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</si>
  <si>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</si>
  <si>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</si>
  <si>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</si>
  <si>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</si>
  <si>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</si>
  <si>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</si>
  <si>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</si>
  <si>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</si>
  <si>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</si>
  <si>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</si>
  <si>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</si>
  <si>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</si>
  <si>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</si>
  <si>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</si>
  <si>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</si>
  <si>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</si>
  <si>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</si>
  <si>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</si>
  <si>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</si>
  <si>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</si>
  <si>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</si>
  <si>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</si>
  <si>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</si>
  <si>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</si>
  <si>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</si>
  <si>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</si>
  <si>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</si>
  <si>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</si>
  <si>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</si>
  <si>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</si>
  <si>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</si>
  <si>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</si>
  <si>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</si>
  <si>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</si>
  <si>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</si>
  <si>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</si>
  <si>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</si>
  <si>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</si>
  <si>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</si>
  <si>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</si>
  <si>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</si>
  <si>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</si>
  <si>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</si>
  <si>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</si>
  <si>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</si>
  <si>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</si>
  <si>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</si>
  <si>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</si>
  <si>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</si>
  <si>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</si>
  <si>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</si>
  <si>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</si>
  <si>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</si>
  <si>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</si>
  <si>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</si>
  <si>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</si>
  <si>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</si>
  <si>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</si>
  <si>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</si>
  <si>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</si>
  <si>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</si>
  <si>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</si>
  <si>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</si>
  <si>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</si>
  <si>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</si>
  <si>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</si>
  <si>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</si>
  <si>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</si>
  <si>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</si>
  <si>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</si>
  <si>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</si>
  <si>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</si>
  <si>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</si>
  <si>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</si>
  <si>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</si>
  <si>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</si>
  <si>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</si>
  <si>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</si>
  <si>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</si>
  <si>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</si>
  <si>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</si>
  <si>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</si>
  <si>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</si>
  <si>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</si>
  <si>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</si>
  <si>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</si>
  <si>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</si>
  <si>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</si>
  <si>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</si>
  <si>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</si>
  <si>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</si>
  <si>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</si>
  <si>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</si>
  <si>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</si>
  <si>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</si>
  <si>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</si>
  <si>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</si>
  <si>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</si>
  <si>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</si>
  <si>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</si>
  <si>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</si>
  <si>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</si>
  <si>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</si>
  <si>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</si>
  <si>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</si>
  <si>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</si>
  <si>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</si>
  <si>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</si>
  <si>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</si>
  <si>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</si>
  <si>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</si>
  <si>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</si>
  <si>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</si>
  <si>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</si>
  <si>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</si>
  <si>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</si>
  <si>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</si>
  <si>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</si>
  <si>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</si>
  <si>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</si>
  <si>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</si>
  <si>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</si>
  <si>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</si>
  <si>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</si>
  <si>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</si>
  <si>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</si>
  <si>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</si>
  <si>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</si>
  <si>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</si>
  <si>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</si>
  <si>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</si>
  <si>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</si>
  <si>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</si>
  <si>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</si>
  <si>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</si>
  <si>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</si>
  <si>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</si>
  <si>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</si>
  <si>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</si>
  <si>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</si>
  <si>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</si>
  <si>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</si>
  <si>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</si>
  <si>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</si>
  <si>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</si>
  <si>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</si>
  <si>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</si>
  <si>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</si>
  <si>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</si>
  <si>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</si>
  <si>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</si>
  <si>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</si>
  <si>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</si>
  <si>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</si>
  <si>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</si>
  <si>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</si>
  <si>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</si>
  <si>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</si>
  <si>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</si>
  <si>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</si>
  <si>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</si>
  <si>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</si>
  <si>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</si>
  <si>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</si>
  <si>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</si>
  <si>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</si>
  <si>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</si>
  <si>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</si>
  <si>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</si>
  <si>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</si>
  <si>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</si>
  <si>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</si>
  <si>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</si>
  <si>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</si>
  <si>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</si>
  <si>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</si>
  <si>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</si>
  <si>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</si>
  <si>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</si>
  <si>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</si>
  <si>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</si>
  <si>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</si>
  <si>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</si>
  <si>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</si>
  <si>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</si>
  <si>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</si>
  <si>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</si>
  <si>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</si>
  <si>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</si>
  <si>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</si>
  <si>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</si>
  <si>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</si>
  <si>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</si>
  <si>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</si>
  <si>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</si>
  <si>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</si>
  <si>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</si>
  <si>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</si>
  <si>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</si>
  <si>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</si>
  <si>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</si>
  <si>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</si>
  <si>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</si>
  <si>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</si>
  <si>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</si>
  <si>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</si>
  <si>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</si>
  <si>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</si>
  <si>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</si>
  <si>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</si>
  <si>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</si>
  <si>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</si>
  <si>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</si>
  <si>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</si>
  <si>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</si>
  <si>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</si>
  <si>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</si>
  <si>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</si>
  <si>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</si>
  <si>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</si>
  <si>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</si>
  <si>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</si>
  <si>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</si>
  <si>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</si>
  <si>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</si>
  <si>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</si>
  <si>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</si>
  <si>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</si>
  <si>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</si>
  <si>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</si>
  <si>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</si>
  <si>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</si>
  <si>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</si>
  <si>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</si>
  <si>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</si>
  <si>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</si>
  <si>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</si>
  <si>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</si>
  <si>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</si>
  <si>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</si>
  <si>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</si>
  <si>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</si>
  <si>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</si>
  <si>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</si>
  <si>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</si>
  <si>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</si>
  <si>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</si>
  <si>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</si>
  <si>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</si>
  <si>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</si>
  <si>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</si>
  <si>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</si>
  <si>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</si>
  <si>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</si>
  <si>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</si>
  <si>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</si>
  <si>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</si>
  <si>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</si>
  <si>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</si>
  <si>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</si>
  <si>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</si>
  <si>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</si>
  <si>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</si>
  <si>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</si>
  <si>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</si>
  <si>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</si>
  <si>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</si>
  <si>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</si>
  <si>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</si>
  <si>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</si>
  <si>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</si>
  <si>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</si>
  <si>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</si>
  <si>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</si>
  <si>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</si>
  <si>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</si>
  <si>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</si>
  <si>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</si>
  <si>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</si>
  <si>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</si>
  <si>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</si>
  <si>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</si>
  <si>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</si>
  <si>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</si>
  <si>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</si>
  <si>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</si>
  <si>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</si>
  <si>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</si>
  <si>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</si>
  <si>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</si>
  <si>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</si>
  <si>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</si>
  <si>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</si>
  <si>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</si>
  <si>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</si>
  <si>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</si>
  <si>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</si>
  <si>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</si>
  <si>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</si>
  <si>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</si>
  <si>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</si>
  <si>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</si>
  <si>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</si>
  <si>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</si>
  <si>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</si>
  <si>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</si>
  <si>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</si>
  <si>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</si>
  <si>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</si>
  <si>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</si>
  <si>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</si>
  <si>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</si>
  <si>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</si>
  <si>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</si>
  <si>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</si>
  <si>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</si>
  <si>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</si>
  <si>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</si>
  <si>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</si>
  <si>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</si>
  <si>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</si>
  <si>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</si>
  <si>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</si>
  <si>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</si>
  <si>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</si>
  <si>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</si>
  <si>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</si>
  <si>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</si>
  <si>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</si>
  <si>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</si>
  <si>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</si>
  <si>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</si>
  <si>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</si>
  <si>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</si>
  <si>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</si>
  <si>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</si>
  <si>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</si>
  <si>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</si>
  <si>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</si>
  <si>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</si>
  <si>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</si>
  <si>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</si>
  <si>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</si>
  <si>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</si>
  <si>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</si>
  <si>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</si>
  <si>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</si>
  <si>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</si>
  <si>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</si>
  <si>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</si>
  <si>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</si>
  <si>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</si>
  <si>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</si>
  <si>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</si>
  <si>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</si>
  <si>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</si>
  <si>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</si>
  <si>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</si>
  <si>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</si>
  <si>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</si>
  <si>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</si>
  <si>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</si>
  <si>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</si>
  <si>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</si>
  <si>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</si>
  <si>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</si>
  <si>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</si>
  <si>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</si>
  <si>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</si>
  <si>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</si>
  <si>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</si>
  <si>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</si>
  <si>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</si>
  <si>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</si>
  <si>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</si>
  <si>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</si>
  <si>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</si>
  <si>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</si>
  <si>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</si>
  <si>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</si>
  <si>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</si>
  <si>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</si>
  <si>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</si>
  <si>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</si>
  <si>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</si>
  <si>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</si>
  <si>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</si>
  <si>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</si>
  <si>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</si>
  <si>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</si>
  <si>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</si>
  <si>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</si>
  <si>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</si>
  <si>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</si>
  <si>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</si>
  <si>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</si>
  <si>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</si>
  <si>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</si>
  <si>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</si>
  <si>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</si>
  <si>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</si>
  <si>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</si>
  <si>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</si>
  <si>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</si>
  <si>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</si>
  <si>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</si>
  <si>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</si>
  <si>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</si>
  <si>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</si>
  <si>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</si>
  <si>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</si>
  <si>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</si>
  <si>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</si>
  <si>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</si>
  <si>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</si>
  <si>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</si>
  <si>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</si>
  <si>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</si>
  <si>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</si>
  <si>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</si>
  <si>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</si>
  <si>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</si>
  <si>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</si>
  <si>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</si>
  <si>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</si>
  <si>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</si>
  <si>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</si>
  <si>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</si>
  <si>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</si>
  <si>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</si>
  <si>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</si>
  <si>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</si>
  <si>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</si>
  <si>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</si>
  <si>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</si>
  <si>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</si>
  <si>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</si>
  <si>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</si>
  <si>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</si>
  <si>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</si>
  <si>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</si>
  <si>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</si>
  <si>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</si>
  <si>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</si>
  <si>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</si>
  <si>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</si>
  <si>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</si>
  <si>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</si>
  <si>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</si>
  <si>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</si>
  <si>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</si>
  <si>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</si>
  <si>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</si>
  <si>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</si>
  <si>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</si>
  <si>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</si>
  <si>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</si>
  <si>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</si>
  <si>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</si>
  <si>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</si>
  <si>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</si>
  <si>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</si>
  <si>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</si>
  <si>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</si>
  <si>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</si>
  <si>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</si>
  <si>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</si>
  <si>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</si>
  <si>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</si>
  <si>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</si>
  <si>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</si>
  <si>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</si>
  <si>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</si>
  <si>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</si>
  <si>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</si>
  <si>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</si>
  <si>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</si>
  <si>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</si>
  <si>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</si>
  <si>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</si>
  <si>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</si>
  <si>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</si>
  <si>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</si>
  <si>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</si>
  <si>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</si>
  <si>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</si>
  <si>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</si>
  <si>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</si>
  <si>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</si>
  <si>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</si>
  <si>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</si>
  <si>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</si>
  <si>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</si>
  <si>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</si>
  <si>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</si>
  <si>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</si>
  <si>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</si>
  <si>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</si>
  <si>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</si>
  <si>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</si>
  <si>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</si>
  <si>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</si>
  <si>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</si>
  <si>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</si>
  <si>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</si>
  <si>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</si>
  <si>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</si>
  <si>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</si>
  <si>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</si>
  <si>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</si>
  <si>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</si>
  <si>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</si>
  <si>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</si>
  <si>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</si>
  <si>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</si>
  <si>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</si>
  <si>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</si>
  <si>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</si>
  <si>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</si>
  <si>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</si>
  <si>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</si>
  <si>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</si>
  <si>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</si>
  <si>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</si>
  <si>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</si>
  <si>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</si>
  <si>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</si>
  <si>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</si>
  <si>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</si>
  <si>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</si>
  <si>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</si>
  <si>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</si>
  <si>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</si>
  <si>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</si>
  <si>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</si>
  <si>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</si>
  <si>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</si>
  <si>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</si>
  <si>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</si>
  <si>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</si>
  <si>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</si>
  <si>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</si>
  <si>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</si>
  <si>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</si>
  <si>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</si>
  <si>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</si>
  <si>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</si>
  <si>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</si>
  <si>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</si>
  <si>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</si>
  <si>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</si>
  <si>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</si>
  <si>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</si>
  <si>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</si>
  <si>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</si>
  <si>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</si>
  <si>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</si>
  <si>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</si>
  <si>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</si>
  <si>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</si>
  <si>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</si>
  <si>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</si>
  <si>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</si>
  <si>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</si>
  <si>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</si>
  <si>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</si>
  <si>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</si>
  <si>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</si>
  <si>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</si>
  <si>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</si>
  <si>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</si>
  <si>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</si>
  <si>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</si>
  <si>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</si>
  <si>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</si>
  <si>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</si>
  <si>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</si>
  <si>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</si>
  <si>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</si>
  <si>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</si>
  <si>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</si>
  <si>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</si>
  <si>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</si>
  <si>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</si>
  <si>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</si>
  <si>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</si>
  <si>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</si>
  <si>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</si>
  <si>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</si>
  <si>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</si>
  <si>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</si>
  <si>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</si>
  <si>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</si>
  <si>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</si>
  <si>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</si>
  <si>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</si>
  <si>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</si>
  <si>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</si>
  <si>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</si>
  <si>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</si>
  <si>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</si>
  <si>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</si>
  <si>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</si>
  <si>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</si>
  <si>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</si>
  <si>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</si>
  <si>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</si>
  <si>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</si>
  <si>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</si>
  <si>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</si>
  <si>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</si>
  <si>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</si>
  <si>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</si>
  <si>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</si>
  <si>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</si>
  <si>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</si>
  <si>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</si>
  <si>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</si>
  <si>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</si>
  <si>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</si>
  <si>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</si>
  <si>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</si>
  <si>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</si>
  <si>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</si>
  <si>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</si>
  <si>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</si>
  <si>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</si>
  <si>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</si>
  <si>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</si>
  <si>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</si>
  <si>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</si>
  <si>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</si>
  <si>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</si>
  <si>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</si>
  <si>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</si>
  <si>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</si>
  <si>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</si>
  <si>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</si>
  <si>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</si>
  <si>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</si>
  <si>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</si>
  <si>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</si>
  <si>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</si>
  <si>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</si>
  <si>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</si>
  <si>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</si>
  <si>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</si>
  <si>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</si>
  <si>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</si>
  <si>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</si>
  <si>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</si>
  <si>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</si>
  <si>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</si>
  <si>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</si>
  <si>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</si>
  <si>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</si>
  <si>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</si>
  <si>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</si>
  <si>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</si>
  <si>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</si>
  <si>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</si>
  <si>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</si>
  <si>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</si>
  <si>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</si>
  <si>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</si>
  <si>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</si>
  <si>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</si>
  <si>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</si>
  <si>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</si>
  <si>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</si>
  <si>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</si>
  <si>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</si>
  <si>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</si>
  <si>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</si>
  <si>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</si>
  <si>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</si>
  <si>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</si>
  <si>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</si>
  <si>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</si>
  <si>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</si>
  <si>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</si>
  <si>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</si>
  <si>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</si>
  <si>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</si>
  <si>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</si>
  <si>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</si>
  <si>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</si>
  <si>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</si>
  <si>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</si>
  <si>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</si>
  <si>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</si>
  <si>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</si>
  <si>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</si>
  <si>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</si>
  <si>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</si>
  <si>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</si>
  <si>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</si>
  <si>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</si>
  <si>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</si>
  <si>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</si>
  <si>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</si>
  <si>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</si>
  <si>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</si>
  <si>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</si>
  <si>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</si>
  <si>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</si>
  <si>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</si>
  <si>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</si>
  <si>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</si>
  <si>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</si>
  <si>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</si>
  <si>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</si>
  <si>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</si>
  <si>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</si>
  <si>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</si>
  <si>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</si>
  <si>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</si>
  <si>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</si>
  <si>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</si>
  <si>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</si>
  <si>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</si>
  <si>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</si>
  <si>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</si>
  <si>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</si>
  <si>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</si>
  <si>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</si>
  <si>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</si>
  <si>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</si>
  <si>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</si>
  <si>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</si>
  <si>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</si>
  <si>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</si>
  <si>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</si>
  <si>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</si>
  <si>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</si>
  <si>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</si>
  <si>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</si>
  <si>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</si>
  <si>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</si>
  <si>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</si>
  <si>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</si>
  <si>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</si>
  <si>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</si>
  <si>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</si>
  <si>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</si>
  <si>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</si>
  <si>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</si>
  <si>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</si>
  <si>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</si>
  <si>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</si>
  <si>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</si>
  <si>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</si>
  <si>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</si>
  <si>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</si>
  <si>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</si>
  <si>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</si>
  <si>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</si>
  <si>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</si>
  <si>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</si>
  <si>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</si>
  <si>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</si>
  <si>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</si>
  <si>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</si>
  <si>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</si>
  <si>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</si>
  <si>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</si>
  <si>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</si>
  <si>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</si>
  <si>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</si>
  <si>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</si>
  <si>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</si>
  <si>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</si>
  <si>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</si>
  <si>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</si>
  <si>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</si>
  <si>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</si>
  <si>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</si>
  <si>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</si>
  <si>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</si>
  <si>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</si>
  <si>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</si>
  <si>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</si>
  <si>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</si>
  <si>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</si>
  <si>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</si>
  <si>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</si>
  <si>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</si>
  <si>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</si>
  <si>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</si>
  <si>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</si>
  <si>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</si>
  <si>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</si>
  <si>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</si>
  <si>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</si>
  <si>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</si>
  <si>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</si>
  <si>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</si>
  <si>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</si>
  <si>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</si>
  <si>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</si>
  <si>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</si>
  <si>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</si>
  <si>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</si>
  <si>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</si>
  <si>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</si>
  <si>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</si>
  <si>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</si>
  <si>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</si>
  <si>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</si>
  <si>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</si>
  <si>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</si>
  <si>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</si>
  <si>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</si>
  <si>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</si>
  <si>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</si>
  <si>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</si>
  <si>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</si>
  <si>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</si>
  <si>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</si>
  <si>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</si>
  <si>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</si>
  <si>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</si>
  <si>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</si>
  <si>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</si>
  <si>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</si>
  <si>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</si>
  <si>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</si>
  <si>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</si>
  <si>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</si>
  <si>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</si>
  <si>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</si>
  <si>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</si>
  <si>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</si>
  <si>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</si>
  <si>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</si>
  <si>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</si>
  <si>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</si>
  <si>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</si>
  <si>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</si>
  <si>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</si>
  <si>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</si>
  <si>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</si>
  <si>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</si>
  <si>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</si>
  <si>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</si>
  <si>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</si>
  <si>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</si>
  <si>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</si>
  <si>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</si>
  <si>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</si>
  <si>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</si>
  <si>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</si>
  <si>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</si>
  <si>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</si>
  <si>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</si>
  <si>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</si>
  <si>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</si>
  <si>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</si>
  <si>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</si>
  <si>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</si>
  <si>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</si>
  <si>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</si>
  <si>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</si>
  <si>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</si>
  <si>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</si>
  <si>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</si>
  <si>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</si>
  <si>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</si>
  <si>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</si>
  <si>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</si>
  <si>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</si>
  <si>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</si>
  <si>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</si>
  <si>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</si>
  <si>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</si>
  <si>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</si>
  <si>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</si>
  <si>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</si>
  <si>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</si>
  <si>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</si>
  <si>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</si>
  <si>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</si>
  <si>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</si>
  <si>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</si>
  <si>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</si>
  <si>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</si>
  <si>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</si>
  <si>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</si>
  <si>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</si>
  <si>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</si>
  <si>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</si>
  <si>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</si>
  <si>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</si>
  <si>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</si>
  <si>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</si>
  <si>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</si>
  <si>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</si>
  <si>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</si>
  <si>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</si>
  <si>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</si>
  <si>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</si>
  <si>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</si>
  <si>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</si>
  <si>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</si>
  <si>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</si>
  <si>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</si>
  <si>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</si>
  <si>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</si>
  <si>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</si>
  <si>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</si>
  <si>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</si>
  <si>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</si>
  <si>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</si>
  <si>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</si>
  <si>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</si>
  <si>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</si>
  <si>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</si>
  <si>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</si>
  <si>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</si>
  <si>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</si>
  <si>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</si>
  <si>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</si>
  <si>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</si>
  <si>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</si>
  <si>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</si>
  <si>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</si>
  <si>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</si>
  <si>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</si>
  <si>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</si>
  <si>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</si>
  <si>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</si>
  <si>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</si>
  <si>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</si>
  <si>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</si>
  <si>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</si>
  <si>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</si>
  <si>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</si>
  <si>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</si>
  <si>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</si>
  <si>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</si>
  <si>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</si>
  <si>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</si>
  <si>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</si>
  <si>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</si>
  <si>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</si>
  <si>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</si>
  <si>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</si>
  <si>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</si>
  <si>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</si>
  <si>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</si>
  <si>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</si>
  <si>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</si>
  <si>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</si>
  <si>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</si>
  <si>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</si>
  <si>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</si>
  <si>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</si>
  <si>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</si>
  <si>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</si>
  <si>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</si>
  <si>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</si>
  <si>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</si>
  <si>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</si>
  <si>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</si>
  <si>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</si>
  <si>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</si>
  <si>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</si>
  <si>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</si>
  <si>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</si>
  <si>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</si>
  <si>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</si>
  <si>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</si>
  <si>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</si>
  <si>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</si>
  <si>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</si>
  <si>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</si>
  <si>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</si>
  <si>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</si>
  <si>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</si>
  <si>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</si>
  <si>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</si>
  <si>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</si>
  <si>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</si>
  <si>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</si>
  <si>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</si>
  <si>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</si>
  <si>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</si>
  <si>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</si>
  <si>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</si>
  <si>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</si>
  <si>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</si>
  <si>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</si>
  <si>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</si>
  <si>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</si>
  <si>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</si>
  <si>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</si>
  <si>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</si>
  <si>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</si>
  <si>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</si>
  <si>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</si>
  <si>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</si>
  <si>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</si>
  <si>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</si>
  <si>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</si>
  <si>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</si>
  <si>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</si>
  <si>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</si>
  <si>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</si>
  <si>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</si>
  <si>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</si>
  <si>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</si>
  <si>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</si>
  <si>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</si>
  <si>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</si>
  <si>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</si>
  <si>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</si>
  <si>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</si>
  <si>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</si>
  <si>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</si>
  <si>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</si>
  <si>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</si>
  <si>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</si>
  <si>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</si>
  <si>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</si>
  <si>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</si>
  <si>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</si>
  <si>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</si>
  <si>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</si>
  <si>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</si>
  <si>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</si>
  <si>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</si>
  <si>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</si>
  <si>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</si>
  <si>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</si>
  <si>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</si>
  <si>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</si>
  <si>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</si>
  <si>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</si>
  <si>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</si>
  <si>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</si>
  <si>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</si>
  <si>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</si>
  <si>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</si>
  <si>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</si>
  <si>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</si>
  <si>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</si>
  <si>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</si>
  <si>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</si>
  <si>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</si>
  <si>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</si>
  <si>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</si>
  <si>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</si>
  <si>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</si>
  <si>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</si>
  <si>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</si>
  <si>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</si>
  <si>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</si>
  <si>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</si>
  <si>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</si>
  <si>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</si>
  <si>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</si>
  <si>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</si>
  <si>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</si>
  <si>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</si>
  <si>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</si>
  <si>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</si>
  <si>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</si>
  <si>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</si>
  <si>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</si>
  <si>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</si>
  <si>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</si>
  <si>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</si>
  <si>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</si>
  <si>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</si>
  <si>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</si>
  <si>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</si>
  <si>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</si>
  <si>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</si>
  <si>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</si>
  <si>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</si>
  <si>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</si>
  <si>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</si>
  <si>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</si>
  <si>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</si>
  <si>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</si>
  <si>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</si>
  <si>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</si>
  <si>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</si>
  <si>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</si>
  <si>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</si>
  <si>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</si>
  <si>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</si>
  <si>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</si>
  <si>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</si>
  <si>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</si>
  <si>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</si>
  <si>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</si>
  <si>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</si>
  <si>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</si>
  <si>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</si>
  <si>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</si>
  <si>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</si>
  <si>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</si>
  <si>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</si>
  <si>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</si>
  <si>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</si>
  <si>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</si>
  <si>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</si>
  <si>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</si>
  <si>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</si>
  <si>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</si>
  <si>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</si>
  <si>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</si>
  <si>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</si>
  <si>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</si>
  <si>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</si>
  <si>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</si>
  <si>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</si>
  <si>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</si>
  <si>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</si>
  <si>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</si>
  <si>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</si>
  <si>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</si>
  <si>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</si>
  <si>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</si>
  <si>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</si>
  <si>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</si>
  <si>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</si>
  <si>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</si>
  <si>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</si>
  <si>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</si>
  <si>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</si>
  <si>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</si>
  <si>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</si>
  <si>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</si>
  <si>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</si>
  <si>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</si>
  <si>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</si>
  <si>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</si>
  <si>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</si>
  <si>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</si>
  <si>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</si>
  <si>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</si>
  <si>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</si>
  <si>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</si>
  <si>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</si>
  <si>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</si>
  <si>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</si>
  <si>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</si>
  <si>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</si>
  <si>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</si>
  <si>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</si>
  <si>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</si>
  <si>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</si>
  <si>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</si>
  <si>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</si>
  <si>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</si>
  <si>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</si>
  <si>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</si>
  <si>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</si>
  <si>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</si>
  <si>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</si>
  <si>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</si>
  <si>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</si>
  <si>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</si>
  <si>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</si>
  <si>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</si>
  <si>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</si>
  <si>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</si>
  <si>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</si>
  <si>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</si>
  <si>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</si>
  <si>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</si>
  <si>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</si>
  <si>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</si>
  <si>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</si>
  <si>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</si>
  <si>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</si>
  <si>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</si>
  <si>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</si>
  <si>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</si>
  <si>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</si>
  <si>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</si>
  <si>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</si>
  <si>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</si>
  <si>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</si>
  <si>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</si>
  <si>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</si>
  <si>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</si>
  <si>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</si>
  <si>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</si>
  <si>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</si>
  <si>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</si>
  <si>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</si>
  <si>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</si>
  <si>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</si>
  <si>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</si>
  <si>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</si>
  <si>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</si>
  <si>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</si>
  <si>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</si>
  <si>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</si>
  <si>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</si>
  <si>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</si>
  <si>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</si>
  <si>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</si>
  <si>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</si>
  <si>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</si>
  <si>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</si>
  <si>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</si>
  <si>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</si>
  <si>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</si>
  <si>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</si>
  <si>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</si>
  <si>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</si>
  <si>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</si>
  <si>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</si>
  <si>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</si>
  <si>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</si>
  <si>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</si>
  <si>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</si>
  <si>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</si>
  <si>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</si>
  <si>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</si>
  <si>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</si>
  <si>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</si>
  <si>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</si>
  <si>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</si>
  <si>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</si>
  <si>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</si>
  <si>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</si>
  <si>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</si>
  <si>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</si>
  <si>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</si>
  <si>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</si>
  <si>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</si>
  <si>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</si>
  <si>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</si>
  <si>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</si>
  <si>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</si>
  <si>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</si>
  <si>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</si>
  <si>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</si>
  <si>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</si>
  <si>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</si>
  <si>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</si>
  <si>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</si>
  <si>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</si>
  <si>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</si>
  <si>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</si>
  <si>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</si>
  <si>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</si>
  <si>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</si>
  <si>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</si>
  <si>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</si>
  <si>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</si>
  <si>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</si>
  <si>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</si>
  <si>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</si>
  <si>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</si>
  <si>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</si>
  <si>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</si>
  <si>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</si>
  <si>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</si>
  <si>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</si>
  <si>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</si>
  <si>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</si>
  <si>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</si>
  <si>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</si>
  <si>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</si>
  <si>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</si>
  <si>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</si>
  <si>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</si>
  <si>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</si>
  <si>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</si>
  <si>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</si>
  <si>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</si>
  <si>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</si>
  <si>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</si>
  <si>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</si>
  <si>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</si>
  <si>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</si>
  <si>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</si>
  <si>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</si>
  <si>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</si>
  <si>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</si>
  <si>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</si>
  <si>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</si>
  <si>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</si>
  <si>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</si>
  <si>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</si>
  <si>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</si>
  <si>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</si>
  <si>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</si>
  <si>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</si>
  <si>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</si>
  <si>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</si>
  <si>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</si>
  <si>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</si>
  <si>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</si>
  <si>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</si>
  <si>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</si>
  <si>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</si>
  <si>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</si>
  <si>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</si>
  <si>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</si>
  <si>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</si>
  <si>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</si>
  <si>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</si>
  <si>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</si>
  <si>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</si>
  <si>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</si>
  <si>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</si>
  <si>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</si>
  <si>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</si>
  <si>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</si>
  <si>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</si>
  <si>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</si>
  <si>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</si>
  <si>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</si>
  <si>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</si>
  <si>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</si>
  <si>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</si>
  <si>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</si>
  <si>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</si>
  <si>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</si>
  <si>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</si>
  <si>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</si>
  <si>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</si>
  <si>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</si>
  <si>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</si>
  <si>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</si>
  <si>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</si>
  <si>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</si>
  <si>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</si>
  <si>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</si>
  <si>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</si>
  <si>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</si>
  <si>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</si>
  <si>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</si>
  <si>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</si>
  <si>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</si>
  <si>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</si>
  <si>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</si>
  <si>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</si>
  <si>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</si>
  <si>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</si>
  <si>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</si>
  <si>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</si>
  <si>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</si>
  <si>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</si>
  <si>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</si>
  <si>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</si>
  <si>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</si>
  <si>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</si>
  <si>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</si>
  <si>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</si>
  <si>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</si>
  <si>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</si>
  <si>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</si>
  <si>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</si>
  <si>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</si>
  <si>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</si>
  <si>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</si>
  <si>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</si>
  <si>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</si>
  <si>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</si>
  <si>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</si>
  <si>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</si>
  <si>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</si>
  <si>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</si>
  <si>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</si>
  <si>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</si>
  <si>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</si>
  <si>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</si>
  <si>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</si>
  <si>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</si>
  <si>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</si>
  <si>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</si>
  <si>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</si>
  <si>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</si>
  <si>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</si>
  <si>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</si>
  <si>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</si>
  <si>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</si>
  <si>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</si>
  <si>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</si>
  <si>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</si>
  <si>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</si>
  <si>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</si>
  <si>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</si>
  <si>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</si>
  <si>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</si>
  <si>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</si>
  <si>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</si>
  <si>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</si>
  <si>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</si>
  <si>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</si>
  <si>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</si>
  <si>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</si>
  <si>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</si>
  <si>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</si>
  <si>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</si>
  <si>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</si>
  <si>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</si>
  <si>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</si>
  <si>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</si>
  <si>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</si>
  <si>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</si>
  <si>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</si>
  <si>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</si>
  <si>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</si>
  <si>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</si>
  <si>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</si>
  <si>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</si>
  <si>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</si>
  <si>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</si>
  <si>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</si>
  <si>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</si>
  <si>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</si>
  <si>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</si>
  <si>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</si>
  <si>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</si>
  <si>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</si>
  <si>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</si>
  <si>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</si>
  <si>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</si>
  <si>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</si>
  <si>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</si>
  <si>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</si>
  <si>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</si>
  <si>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</si>
  <si>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</si>
  <si>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</si>
  <si>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</si>
  <si>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</si>
  <si>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</si>
  <si>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</si>
  <si>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</si>
  <si>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</si>
  <si>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</si>
  <si>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</si>
  <si>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</si>
  <si>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</si>
  <si>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</si>
  <si>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</si>
  <si>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</si>
  <si>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</si>
  <si>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</si>
  <si>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</si>
  <si>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</si>
  <si>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</si>
  <si>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</si>
  <si>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</si>
  <si>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</si>
  <si>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</si>
  <si>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</si>
  <si>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</si>
  <si>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</si>
  <si>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</si>
  <si>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</si>
  <si>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</si>
  <si>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</si>
  <si>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</si>
  <si>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</si>
  <si>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</si>
  <si>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</si>
  <si>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</si>
  <si>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</si>
  <si>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</si>
  <si>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</si>
  <si>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</si>
  <si>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</si>
  <si>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</si>
  <si>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</si>
  <si>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</si>
  <si>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</si>
  <si>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</si>
  <si>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</si>
  <si>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</si>
  <si>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</si>
  <si>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</si>
  <si>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</si>
  <si>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</si>
  <si>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</si>
  <si>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</si>
  <si>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</si>
  <si>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</si>
  <si>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</si>
  <si>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</si>
  <si>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</si>
  <si>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</si>
  <si>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</si>
  <si>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</si>
  <si>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</si>
  <si>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</si>
  <si>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</si>
  <si>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</si>
  <si>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</si>
  <si>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</si>
  <si>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</si>
  <si>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</si>
  <si>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</si>
  <si>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</si>
  <si>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</si>
  <si>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</si>
  <si>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</si>
  <si>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</si>
  <si>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</si>
  <si>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</si>
  <si>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</si>
  <si>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</si>
  <si>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</si>
  <si>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</si>
  <si>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</si>
  <si>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</si>
  <si>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</si>
  <si>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</si>
  <si>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</si>
  <si>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</si>
  <si>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</si>
  <si>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</si>
  <si>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</si>
  <si>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</si>
  <si>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</si>
  <si>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</si>
  <si>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</si>
  <si>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</si>
  <si>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</si>
  <si>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</si>
  <si>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</si>
  <si>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</si>
  <si>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</si>
  <si>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</si>
  <si>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</si>
  <si>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</si>
  <si>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</si>
  <si>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</si>
  <si>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</si>
  <si>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</si>
  <si>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</si>
  <si>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</si>
  <si>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</si>
  <si>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</si>
  <si>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</si>
  <si>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</si>
  <si>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</si>
  <si>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</si>
  <si>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</si>
  <si>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</si>
  <si>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</si>
  <si>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</si>
  <si>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</si>
  <si>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</si>
  <si>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</si>
  <si>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</si>
  <si>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</si>
  <si>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</si>
  <si>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</si>
  <si>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</si>
  <si>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</si>
  <si>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</si>
  <si>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</si>
  <si>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</si>
  <si>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</si>
  <si>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</si>
  <si>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</si>
  <si>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</si>
  <si>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</si>
  <si>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</si>
  <si>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</si>
  <si>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</si>
  <si>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</si>
  <si>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</si>
  <si>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</si>
  <si>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</si>
  <si>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</si>
  <si>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</si>
  <si>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</si>
  <si>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</si>
  <si>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</si>
  <si>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</si>
  <si>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</si>
  <si>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</si>
  <si>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</si>
  <si>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</si>
  <si>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</si>
  <si>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</si>
  <si>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</si>
  <si>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</si>
  <si>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</si>
  <si>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</si>
  <si>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</si>
  <si>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</si>
  <si>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</si>
  <si>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</si>
  <si>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</si>
  <si>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</si>
  <si>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</si>
  <si>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</si>
  <si>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</si>
  <si>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</si>
  <si>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</si>
  <si>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</si>
  <si>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</si>
  <si>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</si>
  <si>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</si>
  <si>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</si>
  <si>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</si>
  <si>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</si>
  <si>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</si>
  <si>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</si>
  <si>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</si>
  <si>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</si>
  <si>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</si>
  <si>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</si>
  <si>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</si>
  <si>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</si>
  <si>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</si>
  <si>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</si>
  <si>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</si>
  <si>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</si>
  <si>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</si>
  <si>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</si>
  <si>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</si>
  <si>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</si>
  <si>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</si>
  <si>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</si>
  <si>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</si>
  <si>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</si>
  <si>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</si>
  <si>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</si>
  <si>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</si>
  <si>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</si>
  <si>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</si>
  <si>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</si>
  <si>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</si>
  <si>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</si>
  <si>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</si>
  <si>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</si>
  <si>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</si>
  <si>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</si>
  <si>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</si>
  <si>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</si>
  <si>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</si>
  <si>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</si>
  <si>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</si>
  <si>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</si>
  <si>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</si>
  <si>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</si>
  <si>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</si>
  <si>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</si>
  <si>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</si>
  <si>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</si>
  <si>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</si>
  <si>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</si>
  <si>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</si>
  <si>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</si>
  <si>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</si>
  <si>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</si>
  <si>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</si>
  <si>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</si>
  <si>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</si>
  <si>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</si>
  <si>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</si>
  <si>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</si>
  <si>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</si>
  <si>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</si>
  <si>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</si>
  <si>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</si>
  <si>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</si>
  <si>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</si>
  <si>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</si>
  <si>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</si>
  <si>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</si>
  <si>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</si>
  <si>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</si>
  <si>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</si>
  <si>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</si>
  <si>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</si>
  <si>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</si>
  <si>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</si>
  <si>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</si>
  <si>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</si>
  <si>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</si>
  <si>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</si>
  <si>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</si>
  <si>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</si>
  <si>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</si>
  <si>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</si>
  <si>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</si>
  <si>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</si>
  <si>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</si>
  <si>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</si>
  <si>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</si>
  <si>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</si>
  <si>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</si>
  <si>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</si>
  <si>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</si>
  <si>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</si>
  <si>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</si>
  <si>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</si>
  <si>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</si>
  <si>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</si>
  <si>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</si>
  <si>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</si>
  <si>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</si>
  <si>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</si>
  <si>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</si>
  <si>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</si>
  <si>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</si>
  <si>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</si>
  <si>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</si>
  <si>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</si>
  <si>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</si>
  <si>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</si>
  <si>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</si>
  <si>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</si>
  <si>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</si>
  <si>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</si>
  <si>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</si>
  <si>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</si>
  <si>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</si>
  <si>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</si>
  <si>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</si>
  <si>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</si>
  <si>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</si>
  <si>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</si>
  <si>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</si>
  <si>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</si>
  <si>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</si>
  <si>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</si>
  <si>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</si>
  <si>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</si>
  <si>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</si>
  <si>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</si>
  <si>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</si>
  <si>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</si>
  <si>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</si>
  <si>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</si>
  <si>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</si>
  <si>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</si>
  <si>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</si>
  <si>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</si>
  <si>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</si>
  <si>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</si>
  <si>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</si>
  <si>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</si>
  <si>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</si>
  <si>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</si>
  <si>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</si>
  <si>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</si>
  <si>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</si>
  <si>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</si>
  <si>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</si>
  <si>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</si>
  <si>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</si>
  <si>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</si>
  <si>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</si>
  <si>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</si>
  <si>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</si>
  <si>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</si>
  <si>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</si>
  <si>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</si>
  <si>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</si>
  <si>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</si>
  <si>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</si>
  <si>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</si>
  <si>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</si>
  <si>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</si>
  <si>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</si>
  <si>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</si>
  <si>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</si>
  <si>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</si>
  <si>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</si>
  <si>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</si>
  <si>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</si>
  <si>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</si>
  <si>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</si>
  <si>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</si>
  <si>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</si>
  <si>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</si>
  <si>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</si>
  <si>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</si>
  <si>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</si>
  <si>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</si>
  <si>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</si>
  <si>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</si>
  <si>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</si>
  <si>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</si>
  <si>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</si>
  <si>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</si>
  <si>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</si>
  <si>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</si>
  <si>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</si>
  <si>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</si>
  <si>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</si>
  <si>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</si>
  <si>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</si>
  <si>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</si>
  <si>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</si>
  <si>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</si>
  <si>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</si>
  <si>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</si>
  <si>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</si>
  <si>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</si>
  <si>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</si>
  <si>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</si>
  <si>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</si>
  <si>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</si>
  <si>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</si>
  <si>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</si>
  <si>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</si>
  <si>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</si>
  <si>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</si>
  <si>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</si>
  <si>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</si>
  <si>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</si>
  <si>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</si>
  <si>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</si>
  <si>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</si>
  <si>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</si>
  <si>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</si>
  <si>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</si>
  <si>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</si>
  <si>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</si>
  <si>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</si>
  <si>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</si>
  <si>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</si>
  <si>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</si>
  <si>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</si>
  <si>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</si>
  <si>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</si>
  <si>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</si>
  <si>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</si>
  <si>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</si>
  <si>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</si>
  <si>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</si>
  <si>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</si>
  <si>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</si>
  <si>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</si>
  <si>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</si>
  <si>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</si>
  <si>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</si>
  <si>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</si>
  <si>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</si>
  <si>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</si>
  <si>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</si>
  <si>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</si>
  <si>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</si>
  <si>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</si>
  <si>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</si>
  <si>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</si>
  <si>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</si>
  <si>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</si>
  <si>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</si>
  <si>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</si>
  <si>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</si>
  <si>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</si>
  <si>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</si>
  <si>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</si>
  <si>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</si>
  <si>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</si>
  <si>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</si>
  <si>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</si>
  <si>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</si>
  <si>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</si>
  <si>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</si>
  <si>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</si>
  <si>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</si>
  <si>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</si>
  <si>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</si>
  <si>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</si>
  <si>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</si>
  <si>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</si>
  <si>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</si>
  <si>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</si>
  <si>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</si>
  <si>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</si>
  <si>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</si>
  <si>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</si>
  <si>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</si>
  <si>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</si>
  <si>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</si>
  <si>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</si>
  <si>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</si>
  <si>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</si>
  <si>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</si>
  <si>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</si>
  <si>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</si>
  <si>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</si>
  <si>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</si>
  <si>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</si>
  <si>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</si>
  <si>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</si>
  <si>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</si>
  <si>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</si>
  <si>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</si>
  <si>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</si>
  <si>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</si>
  <si>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</si>
  <si>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</si>
  <si>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</si>
  <si>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</si>
  <si>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</si>
  <si>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</si>
  <si>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</si>
  <si>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</si>
  <si>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</si>
  <si>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</si>
  <si>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</si>
  <si>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</si>
  <si>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</si>
  <si>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</si>
  <si>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</si>
  <si>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</si>
  <si>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</si>
  <si>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</si>
  <si>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</si>
  <si>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</si>
  <si>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</si>
  <si>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</si>
  <si>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</si>
  <si>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</si>
  <si>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</si>
  <si>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</si>
  <si>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</si>
  <si>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</si>
  <si>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</si>
  <si>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</si>
  <si>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</si>
  <si>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</si>
  <si>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</si>
  <si>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</si>
  <si>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</si>
  <si>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</si>
  <si>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</si>
  <si>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</si>
  <si>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</si>
  <si>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</si>
  <si>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</si>
  <si>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</si>
  <si>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</si>
  <si>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</si>
  <si>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</si>
  <si>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</si>
  <si>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</si>
  <si>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</si>
  <si>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</si>
  <si>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</si>
  <si>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</si>
  <si>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</si>
  <si>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</si>
  <si>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</si>
  <si>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</si>
  <si>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</si>
  <si>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</si>
  <si>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</si>
  <si>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</si>
  <si>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</si>
  <si>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</si>
  <si>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</si>
  <si>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</si>
  <si>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</si>
  <si>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</si>
  <si>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</si>
  <si>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</si>
  <si>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</si>
  <si>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</si>
  <si>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</si>
  <si>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</si>
  <si>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</si>
  <si>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</si>
  <si>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</si>
  <si>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</si>
  <si>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</si>
  <si>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</si>
  <si>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</si>
  <si>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</si>
  <si>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</si>
  <si>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</si>
  <si>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</si>
  <si>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</si>
  <si>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</si>
  <si>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</si>
  <si>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</si>
  <si>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</si>
  <si>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</si>
  <si>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</si>
  <si>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</si>
  <si>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</si>
  <si>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</si>
  <si>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</si>
  <si>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</si>
  <si>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</si>
  <si>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</si>
  <si>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</si>
  <si>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</si>
  <si>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</si>
  <si>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</si>
  <si>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</si>
  <si>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</si>
  <si>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</si>
  <si>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</si>
  <si>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</si>
  <si>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</si>
  <si>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</si>
  <si>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</si>
  <si>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</si>
  <si>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</si>
  <si>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</si>
  <si>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</si>
  <si>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</si>
  <si>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</si>
  <si>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</si>
  <si>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</si>
  <si>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</si>
  <si>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</si>
  <si>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</si>
  <si>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</si>
  <si>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</si>
  <si>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</si>
  <si>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</si>
  <si>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</si>
  <si>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</si>
  <si>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</si>
  <si>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</si>
  <si>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</si>
  <si>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</si>
  <si>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</si>
  <si>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</si>
  <si>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</si>
  <si>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</si>
  <si>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</si>
  <si>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</si>
  <si>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</si>
  <si>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</si>
  <si>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</si>
  <si>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</si>
  <si>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</si>
  <si>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</si>
  <si>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</si>
  <si>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</si>
  <si>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</si>
  <si>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</si>
  <si>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</si>
  <si>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</si>
  <si>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</si>
  <si>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</si>
  <si>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</si>
  <si>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</si>
  <si>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</si>
  <si>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</si>
  <si>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</si>
  <si>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</si>
  <si>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</si>
  <si>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</si>
  <si>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</si>
  <si>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</si>
  <si>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</si>
  <si>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</si>
  <si>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</si>
  <si>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</si>
  <si>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</si>
  <si>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</si>
  <si>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</si>
  <si>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</si>
  <si>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</si>
  <si>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</si>
  <si>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</si>
  <si>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</si>
  <si>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</si>
  <si>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</si>
  <si>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</si>
  <si>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</si>
  <si>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</si>
  <si>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</si>
  <si>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</si>
  <si>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</si>
  <si>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</si>
  <si>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</si>
  <si>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</si>
  <si>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</si>
  <si>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</si>
  <si>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</si>
  <si>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</si>
  <si>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</si>
  <si>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</si>
  <si>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</si>
  <si>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</si>
  <si>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</si>
  <si>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</si>
  <si>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</si>
  <si>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</si>
  <si>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</si>
  <si>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</si>
  <si>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</si>
  <si>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</si>
  <si>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</si>
  <si>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</si>
  <si>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</si>
  <si>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</si>
  <si>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</si>
  <si>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</si>
  <si>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</si>
  <si>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</si>
  <si>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</si>
  <si>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</si>
  <si>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</si>
  <si>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</si>
  <si>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</si>
  <si>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</si>
  <si>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</si>
  <si>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</si>
  <si>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</si>
  <si>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</si>
  <si>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</si>
  <si>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</si>
  <si>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</si>
  <si>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</si>
  <si>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</si>
  <si>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</si>
  <si>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</si>
  <si>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</si>
  <si>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</si>
  <si>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</si>
  <si>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</si>
  <si>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</si>
  <si>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</si>
  <si>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</si>
  <si>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</si>
  <si>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</si>
  <si>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</si>
  <si>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</si>
  <si>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</si>
  <si>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</si>
  <si>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</si>
  <si>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</si>
  <si>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</si>
  <si>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</si>
  <si>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</si>
  <si>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</si>
  <si>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</si>
  <si>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</si>
  <si>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</si>
  <si>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</si>
  <si>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</si>
  <si>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</si>
  <si>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</si>
  <si>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</si>
  <si>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</si>
  <si>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</si>
  <si>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</si>
  <si>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</si>
  <si>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</si>
  <si>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</si>
  <si>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</si>
  <si>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</si>
  <si>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</si>
  <si>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</si>
  <si>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</si>
  <si>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</si>
  <si>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</si>
  <si>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</si>
  <si>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</si>
  <si>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</si>
  <si>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</si>
  <si>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</si>
  <si>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</si>
  <si>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</si>
  <si>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</si>
  <si>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</si>
  <si>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</si>
  <si>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</si>
  <si>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</si>
  <si>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</si>
  <si>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</si>
  <si>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</si>
  <si>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</si>
  <si>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</si>
  <si>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</si>
  <si>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</si>
  <si>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</si>
  <si>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</si>
  <si>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</si>
  <si>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</si>
  <si>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</si>
  <si>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</si>
  <si>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</si>
  <si>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</si>
  <si>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</si>
  <si>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</si>
  <si>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</si>
  <si>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</si>
  <si>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</si>
  <si>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</si>
  <si>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</si>
  <si>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</si>
  <si>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</si>
  <si>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</si>
  <si>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</si>
  <si>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</si>
  <si>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</si>
  <si>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</si>
  <si>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</si>
  <si>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</si>
  <si>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</si>
  <si>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</si>
  <si>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</si>
  <si>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</si>
  <si>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</si>
  <si>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</si>
  <si>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</si>
  <si>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</si>
  <si>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</si>
  <si>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</si>
  <si>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</si>
  <si>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</si>
  <si>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</si>
  <si>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</si>
  <si>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</si>
  <si>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</si>
  <si>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</si>
  <si>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</si>
  <si>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</si>
  <si>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</si>
  <si>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</si>
  <si>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</si>
  <si>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</si>
  <si>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</si>
  <si>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</si>
  <si>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</si>
  <si>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</si>
  <si>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</si>
  <si>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</si>
  <si>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</si>
  <si>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</si>
  <si>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</si>
  <si>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</si>
  <si>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</si>
  <si>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</si>
  <si>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</si>
  <si>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</si>
  <si>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</si>
  <si>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</si>
  <si>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</si>
  <si>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</si>
  <si>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</si>
  <si>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</si>
  <si>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</si>
  <si>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</si>
  <si>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</si>
  <si>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</si>
  <si>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</si>
  <si>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</si>
  <si>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</si>
  <si>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</si>
  <si>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</si>
  <si>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</si>
  <si>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</si>
  <si>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</si>
  <si>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</si>
  <si>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</si>
  <si>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</si>
  <si>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</si>
  <si>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</si>
  <si>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</si>
  <si>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</si>
  <si>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</si>
  <si>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</si>
  <si>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</si>
  <si>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</si>
  <si>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</si>
  <si>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</si>
  <si>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</si>
  <si>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</si>
  <si>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</si>
  <si>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</si>
  <si>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</si>
  <si>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</si>
  <si>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</si>
  <si>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</si>
  <si>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</si>
  <si>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</si>
  <si>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</si>
  <si>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</si>
  <si>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</si>
  <si>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</si>
  <si>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</si>
  <si>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</si>
  <si>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</si>
  <si>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</si>
  <si>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</si>
  <si>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</si>
  <si>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</si>
  <si>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</si>
  <si>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</si>
  <si>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</si>
  <si>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</si>
  <si>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</si>
  <si>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</si>
  <si>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</si>
  <si>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</si>
  <si>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</si>
  <si>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</si>
  <si>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</si>
  <si>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</si>
  <si>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</si>
  <si>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</si>
  <si>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</si>
  <si>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</si>
  <si>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</si>
  <si>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</si>
  <si>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</si>
  <si>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</si>
  <si>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</si>
  <si>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</si>
  <si>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</si>
  <si>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</si>
  <si>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</si>
  <si>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</si>
  <si>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</si>
  <si>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</si>
  <si>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</si>
  <si>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</si>
  <si>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</si>
  <si>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</si>
  <si>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</si>
  <si>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</si>
  <si>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</si>
  <si>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</si>
  <si>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</si>
  <si>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</si>
  <si>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</si>
  <si>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</si>
  <si>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</si>
  <si>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</si>
  <si>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</si>
  <si>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</si>
  <si>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</si>
  <si>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</si>
  <si>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</si>
  <si>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</si>
  <si>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</si>
  <si>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</si>
  <si>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</si>
  <si>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</si>
  <si>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</si>
  <si>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</si>
  <si>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</si>
  <si>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</si>
  <si>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</si>
  <si>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</si>
  <si>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</si>
  <si>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</si>
  <si>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</si>
  <si>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</si>
  <si>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</si>
  <si>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</si>
  <si>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</si>
  <si>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</si>
  <si>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</si>
  <si>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</si>
  <si>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</si>
  <si>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</si>
  <si>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</si>
  <si>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</si>
  <si>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</si>
  <si>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</si>
  <si>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</si>
  <si>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</si>
  <si>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</si>
  <si>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</si>
  <si>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</si>
  <si>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</si>
  <si>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</si>
  <si>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</si>
  <si>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</si>
  <si>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</si>
  <si>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</si>
  <si>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</si>
  <si>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</si>
  <si>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</si>
  <si>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</si>
  <si>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</si>
  <si>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</si>
  <si>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</si>
  <si>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</si>
  <si>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</si>
  <si>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</si>
  <si>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</si>
  <si>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</si>
  <si>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</si>
  <si>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</si>
  <si>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</si>
  <si>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</si>
  <si>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</si>
  <si>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</si>
  <si>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</si>
  <si>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</si>
  <si>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</si>
  <si>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</si>
  <si>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</si>
  <si>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</si>
  <si>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</si>
  <si>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</si>
  <si>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</si>
  <si>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</si>
  <si>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</si>
  <si>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</si>
  <si>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</si>
  <si>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</si>
  <si>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</si>
  <si>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</si>
  <si>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</si>
  <si>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</si>
  <si>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</si>
  <si>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</si>
  <si>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</si>
  <si>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</si>
  <si>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</si>
  <si>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</si>
  <si>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</si>
  <si>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</si>
  <si>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</si>
  <si>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</si>
  <si>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</si>
  <si>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</si>
  <si>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</si>
  <si>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</si>
  <si>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</si>
  <si>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</si>
  <si>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</si>
  <si>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</si>
  <si>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</si>
  <si>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</si>
  <si>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</si>
  <si>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</si>
  <si>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</si>
  <si>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</si>
  <si>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</si>
  <si>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</si>
  <si>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</si>
  <si>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</si>
  <si>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</si>
  <si>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</si>
  <si>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</si>
  <si>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</si>
  <si>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</si>
  <si>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</si>
  <si>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</si>
  <si>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</si>
  <si>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</si>
  <si>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</si>
  <si>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</si>
  <si>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</si>
  <si>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</si>
  <si>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</si>
  <si>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</si>
  <si>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</si>
  <si>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</si>
  <si>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</si>
  <si>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</si>
  <si>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</si>
  <si>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</si>
  <si>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</si>
  <si>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</si>
  <si>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</si>
  <si>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</si>
  <si>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</si>
  <si>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</si>
  <si>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</si>
  <si>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</si>
  <si>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</si>
  <si>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</si>
  <si>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</si>
  <si>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</si>
  <si>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</si>
  <si>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</si>
  <si>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</si>
  <si>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</si>
  <si>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</si>
  <si>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</si>
  <si>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</si>
  <si>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</si>
  <si>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</si>
  <si>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</si>
  <si>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</si>
  <si>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</si>
  <si>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</si>
  <si>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</si>
  <si>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</si>
  <si>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</si>
  <si>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</si>
  <si>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</si>
  <si>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</si>
  <si>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</si>
  <si>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</si>
  <si>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</si>
  <si>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</si>
  <si>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</si>
  <si>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</si>
  <si>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</si>
  <si>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</si>
  <si>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</si>
  <si>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</si>
  <si>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</si>
  <si>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</si>
  <si>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</si>
  <si>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</si>
  <si>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</si>
  <si>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</si>
  <si>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</si>
  <si>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</si>
  <si>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</si>
  <si>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</si>
  <si>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</si>
  <si>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</si>
  <si>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</si>
  <si>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</si>
  <si>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</si>
  <si>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</si>
  <si>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</si>
  <si>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</si>
  <si>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</si>
  <si>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</si>
  <si>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</si>
  <si>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</si>
  <si>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</si>
  <si>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</si>
  <si>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</si>
  <si>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</si>
  <si>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</si>
  <si>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</si>
  <si>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</si>
  <si>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</si>
  <si>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</si>
  <si>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</si>
  <si>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</si>
  <si>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</si>
  <si>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</si>
  <si>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</si>
  <si>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</si>
  <si>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</si>
  <si>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</si>
  <si>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</si>
  <si>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</si>
  <si>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</si>
  <si>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</si>
  <si>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</si>
  <si>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</si>
  <si>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</si>
  <si>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</si>
  <si>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</si>
  <si>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</si>
  <si>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</si>
  <si>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</si>
  <si>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</si>
  <si>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</si>
  <si>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</si>
  <si>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</si>
  <si>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</si>
  <si>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</si>
  <si>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</si>
  <si>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</si>
  <si>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</si>
  <si>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</si>
  <si>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</si>
  <si>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</si>
  <si>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</si>
  <si>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</si>
  <si>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</si>
  <si>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</si>
  <si>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</si>
  <si>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</si>
  <si>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</si>
  <si>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</si>
  <si>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</si>
  <si>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</si>
  <si>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</si>
  <si>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</si>
  <si>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</si>
  <si>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</si>
  <si>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</si>
  <si>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</si>
  <si>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</si>
  <si>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</si>
  <si>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</si>
  <si>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</si>
  <si>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</si>
  <si>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</si>
  <si>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</si>
  <si>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</si>
  <si>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</si>
  <si>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</si>
  <si>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</si>
  <si>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</si>
  <si>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</si>
  <si>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</si>
  <si>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</si>
  <si>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</si>
  <si>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</si>
  <si>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</si>
  <si>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</si>
  <si>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</si>
  <si>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</si>
  <si>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</si>
  <si>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</si>
  <si>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</si>
  <si>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</si>
  <si>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</si>
  <si>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</si>
  <si>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</si>
  <si>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</si>
  <si>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</si>
  <si>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</si>
  <si>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</si>
  <si>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</si>
  <si>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</si>
  <si>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</si>
  <si>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</si>
  <si>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</si>
  <si>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</si>
  <si>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</si>
  <si>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</si>
  <si>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</si>
  <si>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</si>
  <si>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</si>
  <si>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</si>
  <si>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</si>
  <si>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</si>
  <si>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</si>
  <si>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</si>
  <si>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</si>
  <si>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</si>
  <si>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</si>
  <si>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</si>
  <si>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</si>
  <si>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</si>
  <si>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</si>
  <si>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</si>
  <si>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</si>
  <si>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</si>
  <si>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</si>
  <si>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</si>
  <si>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</si>
  <si>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</si>
  <si>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</si>
  <si>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</si>
  <si>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</si>
  <si>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</si>
  <si>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</si>
  <si>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</si>
  <si>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</si>
  <si>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</si>
  <si>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</si>
  <si>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</si>
  <si>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</si>
  <si>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</si>
  <si>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</si>
  <si>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</si>
  <si>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</si>
  <si>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</si>
  <si>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</si>
  <si>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</si>
  <si>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</si>
  <si>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</si>
  <si>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</si>
  <si>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</si>
  <si>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</si>
  <si>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</si>
  <si>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</si>
  <si>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</si>
  <si>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</si>
  <si>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</si>
  <si>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</si>
  <si>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</si>
  <si>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</si>
  <si>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</si>
  <si>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</si>
  <si>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</si>
  <si>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</si>
  <si>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</si>
  <si>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</si>
  <si>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</si>
  <si>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</si>
  <si>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</si>
  <si>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</si>
  <si>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</si>
  <si>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</si>
  <si>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</si>
  <si>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</si>
  <si>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</si>
  <si>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</si>
  <si>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</si>
  <si>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</si>
  <si>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</si>
  <si>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</si>
  <si>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</si>
  <si>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</si>
  <si>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</si>
  <si>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</si>
  <si>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</si>
  <si>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</si>
  <si>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</si>
  <si>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</si>
  <si>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</si>
  <si>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</si>
  <si>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</si>
  <si>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</si>
  <si>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</si>
  <si>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</si>
  <si>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</si>
  <si>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</si>
  <si>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</si>
  <si>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</si>
  <si>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</si>
  <si>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</si>
  <si>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</si>
  <si>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</si>
  <si>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</si>
  <si>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</si>
  <si>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</si>
  <si>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</si>
  <si>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</si>
  <si>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</si>
  <si>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</si>
  <si>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</si>
  <si>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</si>
  <si>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</si>
  <si>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</si>
  <si>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</si>
  <si>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</si>
  <si>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</si>
  <si>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</si>
  <si>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</si>
  <si>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</si>
  <si>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</si>
  <si>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</si>
  <si>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</si>
  <si>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</si>
  <si>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</si>
  <si>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</si>
  <si>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</si>
  <si>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</si>
  <si>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</si>
  <si>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</si>
  <si>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</si>
  <si>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</si>
  <si>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</si>
  <si>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</si>
  <si>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</si>
  <si>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</si>
  <si>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</si>
  <si>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</si>
  <si>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</si>
  <si>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</si>
  <si>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</si>
  <si>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</si>
  <si>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</si>
  <si>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</si>
  <si>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</si>
  <si>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</si>
  <si>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</si>
  <si>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</si>
  <si>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</si>
  <si>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</si>
  <si>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</si>
  <si>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</si>
  <si>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</si>
  <si>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</si>
  <si>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</si>
  <si>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</si>
  <si>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</si>
  <si>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</si>
  <si>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</si>
  <si>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</si>
  <si>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</si>
  <si>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</si>
  <si>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</si>
  <si>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</si>
  <si>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</si>
  <si>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</si>
  <si>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</si>
  <si>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</si>
  <si>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</si>
  <si>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</si>
  <si>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</si>
  <si>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</si>
  <si>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</si>
  <si>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</si>
  <si>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</si>
  <si>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</si>
  <si>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</si>
  <si>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</si>
  <si>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</si>
  <si>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</si>
  <si>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</si>
  <si>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</si>
  <si>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</si>
  <si>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</si>
  <si>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</si>
  <si>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</si>
  <si>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</si>
  <si>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</si>
  <si>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</si>
  <si>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</si>
  <si>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</si>
  <si>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</si>
  <si>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</si>
  <si>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</si>
  <si>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</si>
  <si>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</si>
  <si>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</si>
  <si>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</si>
  <si>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</si>
  <si>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</si>
  <si>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</si>
  <si>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</si>
  <si>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</si>
  <si>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</si>
  <si>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</si>
  <si>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</si>
  <si>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</si>
  <si>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</si>
  <si>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</si>
  <si>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</si>
  <si>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</si>
  <si>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</si>
  <si>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</si>
  <si>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</si>
  <si>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</si>
  <si>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</si>
  <si>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</si>
  <si>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</si>
  <si>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</si>
  <si>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</si>
  <si>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</si>
  <si>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</si>
  <si>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</si>
  <si>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</si>
  <si>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</si>
  <si>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</si>
  <si>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</si>
  <si>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</si>
  <si>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</si>
  <si>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</si>
  <si>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</si>
  <si>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</si>
  <si>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</si>
  <si>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</si>
  <si>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</si>
  <si>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</si>
  <si>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</si>
  <si>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</si>
  <si>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</si>
  <si>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</si>
  <si>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</si>
  <si>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</si>
  <si>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</si>
  <si>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</si>
  <si>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</si>
  <si>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</si>
  <si>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</si>
  <si>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</si>
  <si>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</si>
  <si>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</si>
  <si>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</si>
  <si>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</si>
  <si>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</si>
  <si>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</si>
  <si>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</si>
  <si>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</si>
  <si>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</si>
  <si>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</si>
  <si>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</si>
  <si>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</si>
  <si>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</si>
  <si>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</si>
  <si>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</si>
  <si>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</si>
  <si>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</si>
  <si>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</si>
  <si>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</si>
  <si>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</si>
  <si>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</si>
  <si>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</si>
  <si>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</si>
  <si>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</si>
  <si>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</si>
  <si>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</si>
  <si>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</si>
  <si>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</si>
  <si>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</si>
  <si>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</si>
  <si>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</si>
  <si>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</si>
  <si>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</si>
  <si>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</si>
  <si>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</si>
  <si>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</si>
  <si>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</si>
  <si>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</si>
  <si>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</si>
  <si>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</si>
  <si>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</si>
  <si>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</si>
  <si>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</si>
  <si>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</si>
  <si>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</si>
  <si>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</si>
  <si>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</si>
  <si>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</si>
  <si>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</si>
  <si>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</si>
  <si>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</si>
  <si>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</si>
  <si>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</si>
  <si>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</si>
  <si>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</si>
  <si>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</si>
  <si>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</si>
  <si>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</si>
  <si>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</si>
  <si>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</si>
  <si>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</si>
  <si>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</si>
  <si>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</si>
  <si>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</si>
  <si>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</si>
  <si>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</si>
  <si>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</si>
  <si>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</si>
  <si>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</si>
  <si>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</si>
  <si>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</si>
  <si>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</si>
  <si>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</si>
  <si>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</si>
  <si>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</si>
  <si>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</si>
  <si>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</si>
  <si>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</si>
  <si>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</si>
  <si>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</si>
  <si>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</si>
  <si>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</si>
  <si>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</si>
  <si>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</si>
  <si>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</si>
  <si>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</si>
  <si>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</si>
  <si>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</si>
  <si>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</si>
  <si>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</si>
  <si>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</si>
  <si>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</si>
  <si>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</si>
  <si>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</si>
  <si>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</si>
  <si>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</si>
  <si>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</si>
  <si>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</si>
  <si>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</si>
  <si>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</si>
  <si>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</si>
  <si>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</si>
  <si>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</si>
  <si>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</si>
  <si>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</si>
  <si>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</si>
  <si>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</si>
  <si>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</si>
  <si>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</si>
  <si>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</si>
  <si>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</si>
  <si>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</si>
  <si>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</si>
  <si>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</si>
  <si>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</si>
  <si>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</si>
  <si>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</si>
  <si>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</si>
  <si>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</si>
  <si>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</si>
  <si>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</si>
  <si>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</si>
  <si>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</si>
  <si>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</si>
  <si>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</si>
  <si>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</si>
  <si>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</si>
  <si>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</si>
  <si>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</si>
  <si>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</si>
  <si>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</si>
  <si>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</si>
  <si>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</si>
  <si>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</si>
  <si>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</si>
  <si>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</si>
  <si>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</si>
  <si>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</si>
  <si>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</si>
  <si>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</si>
  <si>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</si>
  <si>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</si>
  <si>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</si>
  <si>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</si>
  <si>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</si>
  <si>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</si>
  <si>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</si>
  <si>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</si>
  <si>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</si>
  <si>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</si>
  <si>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</si>
  <si>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</si>
  <si>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</si>
  <si>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</si>
  <si>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</si>
  <si>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</si>
  <si>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</si>
  <si>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</si>
  <si>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</si>
  <si>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</si>
  <si>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</si>
  <si>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</si>
  <si>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</si>
  <si>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</si>
  <si>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</si>
  <si>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</si>
  <si>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</si>
  <si>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</si>
  <si>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</si>
  <si>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</si>
  <si>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</si>
  <si>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</si>
  <si>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</si>
  <si>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</si>
  <si>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</si>
  <si>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</si>
  <si>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</si>
  <si>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</si>
  <si>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</si>
  <si>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</si>
  <si>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</si>
  <si>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</si>
  <si>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</si>
  <si>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</si>
  <si>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</si>
  <si>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</si>
  <si>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</si>
  <si>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</si>
  <si>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</si>
  <si>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</si>
  <si>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</si>
  <si>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</si>
  <si>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</si>
  <si>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</si>
  <si>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</si>
  <si>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</si>
  <si>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</si>
  <si>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</si>
  <si>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</si>
  <si>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</si>
  <si>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</si>
  <si>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</si>
  <si>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</si>
  <si>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</si>
  <si>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</si>
  <si>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</si>
  <si>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</si>
  <si>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</si>
  <si>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</si>
  <si>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</si>
  <si>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</si>
  <si>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</si>
  <si>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</si>
  <si>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</si>
  <si>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</si>
  <si>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</si>
  <si>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</si>
  <si>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</si>
  <si>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</si>
  <si>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</si>
  <si>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</si>
  <si>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</si>
  <si>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</si>
  <si>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</si>
  <si>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</si>
  <si>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</si>
  <si>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</si>
  <si>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</si>
  <si>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</si>
  <si>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</si>
  <si>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</si>
  <si>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</si>
  <si>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</si>
  <si>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</si>
  <si>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</si>
  <si>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</si>
  <si>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</si>
  <si>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</si>
  <si>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</si>
  <si>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</si>
  <si>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</si>
  <si>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</si>
  <si>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</si>
  <si>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</si>
  <si>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</si>
  <si>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</si>
  <si>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</si>
  <si>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</si>
  <si>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</si>
  <si>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</si>
  <si>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</si>
  <si>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</si>
  <si>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</si>
  <si>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</si>
  <si>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</si>
  <si>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</si>
  <si>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</si>
  <si>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</si>
  <si>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</si>
  <si>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</si>
  <si>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</si>
  <si>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</si>
  <si>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</si>
  <si>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</si>
  <si>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</si>
  <si>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</si>
  <si>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</si>
  <si>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</si>
  <si>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</si>
  <si>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</si>
  <si>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</si>
  <si>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</si>
  <si>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</si>
  <si>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</si>
  <si>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</si>
  <si>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</si>
  <si>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</si>
  <si>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</si>
  <si>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</si>
  <si>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</si>
  <si>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</si>
  <si>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</si>
  <si>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</si>
  <si>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</si>
  <si>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</si>
  <si>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</si>
  <si>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</si>
  <si>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</si>
  <si>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</si>
  <si>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</si>
  <si>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</si>
  <si>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</si>
  <si>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</si>
  <si>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</si>
  <si>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</si>
  <si>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</si>
  <si>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</si>
  <si>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</si>
  <si>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</si>
  <si>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</si>
  <si>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</si>
  <si>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</si>
  <si>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</si>
  <si>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</si>
  <si>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</si>
  <si>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</si>
  <si>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</si>
  <si>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</si>
  <si>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</si>
  <si>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</si>
  <si>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</si>
  <si>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</si>
  <si>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</si>
  <si>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</si>
  <si>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</si>
  <si>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</si>
  <si>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</si>
  <si>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</si>
  <si>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</si>
  <si>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</si>
  <si>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</si>
  <si>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</si>
  <si>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</si>
  <si>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</si>
  <si>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</si>
  <si>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</si>
  <si>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</si>
  <si>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</si>
  <si>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</si>
  <si>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</si>
  <si>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</si>
  <si>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</si>
  <si>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</si>
  <si>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</si>
  <si>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</si>
  <si>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</si>
  <si>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</si>
  <si>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</si>
  <si>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</si>
  <si>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</si>
  <si>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</si>
  <si>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</si>
  <si>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</si>
  <si>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</si>
  <si>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</si>
  <si>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</si>
  <si>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</si>
  <si>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</si>
  <si>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</si>
  <si>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</si>
  <si>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</si>
  <si>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</si>
  <si>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</si>
  <si>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</si>
  <si>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</si>
  <si>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</si>
  <si>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</si>
  <si>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</si>
  <si>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</si>
  <si>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</si>
  <si>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</si>
  <si>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</si>
  <si>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</si>
  <si>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</si>
  <si>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</si>
  <si>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</si>
  <si>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</si>
  <si>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</si>
  <si>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</si>
  <si>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</si>
  <si>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</si>
  <si>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</si>
  <si>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</si>
  <si>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</si>
  <si>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</si>
  <si>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</si>
  <si>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</si>
  <si>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</si>
  <si>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</si>
  <si>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</si>
  <si>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</si>
  <si>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</si>
  <si>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</si>
  <si>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</si>
  <si>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</si>
  <si>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</si>
  <si>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</si>
  <si>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</si>
  <si>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</si>
  <si>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</si>
  <si>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</si>
  <si>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</si>
  <si>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</si>
  <si>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</si>
  <si>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</si>
  <si>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</si>
  <si>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</si>
  <si>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</si>
  <si>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</si>
  <si>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</si>
  <si>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</si>
  <si>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</si>
  <si>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</si>
  <si>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</si>
  <si>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</si>
  <si>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</si>
  <si>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</si>
  <si>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</si>
  <si>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</si>
  <si>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</si>
  <si>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</si>
  <si>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</si>
  <si>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</si>
  <si>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</si>
  <si>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</si>
  <si>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</si>
  <si>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</si>
  <si>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</si>
  <si>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</si>
  <si>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</si>
  <si>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</si>
  <si>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</si>
  <si>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</si>
  <si>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</si>
  <si>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</si>
  <si>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</si>
  <si>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</si>
  <si>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</si>
  <si>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</si>
  <si>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</si>
  <si>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</si>
  <si>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</si>
  <si>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</si>
  <si>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</si>
  <si>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</si>
  <si>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</si>
  <si>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</si>
  <si>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</si>
  <si>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</si>
  <si>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</si>
  <si>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</si>
  <si>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</si>
  <si>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</si>
  <si>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</si>
  <si>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</si>
  <si>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</si>
  <si>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</si>
  <si>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</si>
  <si>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</si>
  <si>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</si>
  <si>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</si>
  <si>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</si>
  <si>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</si>
  <si>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</si>
  <si>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</si>
  <si>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</si>
  <si>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</si>
  <si>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</si>
  <si>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</si>
  <si>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</si>
  <si>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</si>
  <si>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</si>
  <si>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</si>
  <si>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</si>
  <si>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</si>
  <si>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</si>
  <si>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</si>
  <si>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</si>
  <si>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</si>
  <si>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</si>
  <si>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</si>
  <si>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</si>
  <si>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</si>
  <si>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</si>
  <si>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</si>
  <si>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</si>
  <si>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</si>
  <si>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</si>
  <si>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</si>
  <si>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</si>
  <si>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</si>
  <si>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</si>
  <si>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</si>
  <si>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</si>
  <si>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</si>
  <si>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</si>
  <si>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</si>
  <si>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</si>
  <si>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</si>
  <si>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</si>
  <si>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</si>
  <si>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</si>
  <si>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</si>
  <si>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</si>
  <si>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</si>
  <si>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</si>
  <si>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</si>
  <si>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</si>
  <si>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</si>
  <si>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</si>
  <si>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</si>
  <si>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</si>
  <si>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</si>
  <si>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</si>
  <si>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</si>
  <si>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</si>
  <si>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</si>
  <si>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</si>
  <si>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</si>
  <si>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</si>
  <si>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</si>
  <si>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</si>
  <si>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</si>
  <si>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</si>
  <si>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</si>
  <si>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</si>
  <si>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</si>
  <si>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</si>
  <si>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</si>
  <si>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</si>
  <si>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</si>
  <si>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</si>
  <si>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</si>
  <si>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</si>
  <si>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</si>
  <si>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</si>
  <si>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</si>
  <si>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</si>
  <si>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</si>
  <si>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</si>
  <si>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</si>
  <si>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</si>
  <si>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</si>
  <si>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</si>
  <si>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</si>
  <si>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</si>
  <si>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</si>
  <si>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</si>
  <si>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</si>
  <si>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</si>
  <si>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</si>
  <si>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</si>
  <si>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</si>
  <si>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</si>
  <si>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</si>
  <si>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</si>
  <si>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</si>
  <si>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</si>
  <si>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</si>
  <si>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</si>
  <si>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</si>
  <si>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</si>
  <si>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</si>
  <si>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</si>
  <si>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</si>
  <si>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</si>
  <si>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</si>
  <si>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</si>
  <si>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</si>
  <si>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</si>
  <si>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</si>
  <si>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</si>
  <si>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</si>
  <si>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</si>
  <si>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</si>
  <si>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</si>
  <si>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</si>
  <si>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</si>
  <si>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</si>
  <si>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</si>
  <si>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</si>
  <si>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</si>
  <si>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</si>
  <si>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</si>
  <si>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</si>
  <si>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</si>
  <si>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</si>
  <si>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</si>
  <si>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</si>
  <si>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</si>
  <si>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</si>
  <si>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</si>
  <si>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</si>
  <si>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</si>
  <si>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</si>
  <si>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</si>
  <si>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</si>
  <si>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</si>
  <si>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</si>
  <si>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</si>
  <si>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</si>
  <si>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</si>
  <si>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</si>
  <si>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</si>
  <si>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</si>
  <si>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</si>
  <si>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</si>
  <si>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</si>
  <si>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</si>
  <si>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</si>
  <si>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</si>
  <si>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</si>
  <si>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</si>
  <si>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</si>
  <si>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</si>
  <si>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</si>
  <si>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</si>
  <si>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</si>
  <si>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</si>
  <si>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</si>
  <si>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</si>
  <si>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</si>
  <si>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</si>
  <si>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</si>
  <si>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</si>
  <si>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</si>
  <si>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</si>
  <si>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</si>
  <si>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</si>
  <si>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</si>
  <si>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</si>
  <si>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</si>
  <si>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</si>
  <si>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</si>
  <si>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</si>
  <si>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</si>
  <si>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</si>
  <si>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</si>
  <si>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</si>
  <si>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</si>
  <si>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</si>
  <si>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</si>
  <si>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</si>
  <si>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</si>
  <si>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</si>
  <si>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</si>
  <si>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</si>
  <si>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</si>
  <si>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</si>
  <si>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</si>
  <si>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</si>
  <si>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</si>
  <si>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</si>
  <si>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</si>
  <si>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</si>
  <si>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</si>
  <si>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</si>
  <si>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</si>
  <si>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</si>
  <si>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</si>
  <si>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</si>
  <si>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</si>
  <si>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</si>
  <si>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</si>
  <si>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</si>
  <si>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</si>
  <si>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</si>
  <si>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</si>
  <si>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</si>
  <si>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</si>
  <si>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</si>
  <si>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</si>
  <si>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</si>
  <si>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</si>
  <si>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</si>
  <si>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</si>
  <si>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</si>
  <si>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</si>
  <si>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</si>
  <si>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</si>
  <si>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</si>
  <si>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</si>
  <si>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</si>
  <si>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</si>
  <si>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</si>
  <si>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</si>
  <si>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</si>
  <si>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</si>
  <si>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</si>
  <si>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</si>
  <si>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</si>
  <si>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</si>
  <si>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</si>
  <si>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</si>
  <si>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</si>
  <si>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</si>
  <si>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</si>
  <si>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</si>
  <si>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</si>
  <si>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</si>
  <si>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</si>
  <si>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</si>
  <si>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</si>
  <si>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</si>
  <si>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</si>
  <si>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</si>
  <si>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</si>
  <si>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</si>
  <si>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</si>
  <si>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</si>
  <si>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</si>
  <si>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</si>
  <si>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</si>
  <si>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</si>
  <si>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</si>
  <si>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</si>
  <si>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</si>
  <si>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</si>
  <si>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</si>
  <si>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</si>
  <si>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</si>
  <si>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</si>
  <si>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</si>
  <si>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</si>
  <si>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</si>
  <si>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</si>
  <si>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</si>
  <si>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</si>
  <si>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</si>
  <si>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</si>
  <si>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</si>
  <si>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</si>
  <si>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</si>
  <si>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</si>
  <si>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</si>
  <si>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</si>
  <si>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</si>
  <si>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</si>
  <si>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</si>
  <si>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</si>
  <si>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</si>
  <si>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</si>
  <si>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</si>
  <si>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</si>
  <si>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</si>
  <si>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</si>
  <si>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</si>
  <si>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</si>
  <si>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</si>
  <si>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</si>
  <si>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</si>
  <si>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</si>
  <si>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</si>
  <si>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</si>
  <si>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</si>
  <si>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</si>
  <si>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</si>
  <si>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</si>
  <si>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</si>
  <si>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</si>
  <si>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</si>
  <si>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</si>
  <si>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</si>
  <si>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</si>
  <si>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</si>
  <si>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</si>
  <si>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</si>
  <si>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</si>
  <si>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</si>
  <si>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</si>
  <si>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</si>
  <si>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</si>
  <si>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</si>
  <si>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</si>
  <si>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</si>
  <si>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</si>
  <si>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</si>
  <si>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</si>
  <si>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</si>
  <si>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</si>
  <si>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</si>
  <si>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</si>
  <si>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</si>
  <si>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</si>
  <si>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</si>
  <si>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</si>
  <si>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</si>
  <si>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</si>
  <si>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</si>
  <si>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</si>
  <si>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</si>
  <si>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</si>
  <si>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</si>
  <si>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</si>
  <si>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</si>
  <si>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</si>
  <si>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</si>
  <si>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</si>
  <si>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</si>
  <si>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</si>
  <si>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</si>
  <si>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</si>
  <si>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</si>
  <si>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</si>
  <si>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</si>
  <si>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</si>
  <si>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</si>
  <si>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</si>
  <si>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</si>
  <si>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</si>
  <si>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</si>
  <si>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</si>
  <si>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</si>
  <si>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</si>
  <si>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</si>
  <si>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</si>
  <si>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</si>
  <si>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</si>
  <si>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</si>
  <si>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</si>
  <si>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</si>
  <si>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</si>
  <si>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</si>
  <si>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</si>
  <si>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</si>
  <si>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</si>
  <si>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</si>
  <si>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</si>
  <si>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</si>
  <si>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</si>
  <si>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</si>
  <si>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</si>
  <si>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</si>
  <si>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</si>
  <si>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</si>
  <si>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</si>
  <si>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</si>
  <si>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</si>
  <si>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</si>
  <si>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</si>
  <si>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</si>
  <si>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</si>
  <si>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</si>
  <si>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</si>
  <si>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</si>
  <si>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</si>
  <si>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</si>
  <si>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</si>
  <si>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</si>
  <si>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</si>
  <si>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</si>
  <si>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</si>
  <si>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</si>
  <si>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</si>
  <si>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</si>
  <si>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</si>
  <si>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</si>
  <si>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</si>
  <si>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</si>
  <si>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</si>
  <si>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</si>
  <si>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</si>
  <si>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</si>
  <si>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</si>
  <si>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</si>
  <si>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</si>
  <si>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</si>
  <si>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</si>
  <si>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</si>
  <si>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</si>
  <si>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</si>
  <si>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</si>
  <si>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</si>
  <si>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</si>
  <si>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</si>
  <si>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</si>
  <si>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</si>
  <si>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</si>
  <si>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</si>
  <si>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</si>
  <si>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</si>
  <si>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</si>
  <si>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</si>
  <si>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</si>
  <si>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</si>
  <si>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</si>
  <si>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</si>
  <si>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</si>
  <si>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</si>
  <si>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</si>
  <si>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</si>
  <si>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</si>
  <si>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</si>
  <si>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</si>
  <si>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</si>
  <si>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</si>
  <si>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</si>
  <si>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</si>
  <si>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</si>
  <si>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</si>
  <si>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</si>
  <si>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</si>
  <si>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</si>
  <si>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</si>
  <si>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</si>
  <si>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</si>
  <si>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</si>
  <si>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</si>
  <si>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</si>
  <si>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</si>
  <si>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</si>
  <si>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</si>
  <si>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</si>
  <si>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</si>
  <si>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</si>
  <si>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</si>
  <si>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</si>
  <si>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</si>
  <si>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</si>
  <si>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</si>
  <si>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</si>
  <si>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</si>
  <si>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</si>
  <si>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</si>
  <si>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</si>
  <si>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</si>
  <si>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</si>
  <si>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</si>
  <si>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</si>
  <si>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</si>
  <si>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</si>
  <si>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</si>
  <si>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</si>
  <si>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</si>
  <si>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</si>
  <si>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</si>
  <si>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</si>
  <si>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</si>
  <si>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</si>
  <si>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</si>
  <si>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</si>
  <si>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</si>
  <si>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</si>
  <si>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</si>
  <si>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</si>
  <si>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</si>
  <si>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</si>
  <si>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</si>
  <si>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</si>
  <si>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</si>
  <si>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</si>
  <si>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</si>
  <si>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</si>
  <si>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</si>
  <si>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</si>
  <si>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</si>
  <si>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</si>
  <si>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</si>
  <si>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</si>
  <si>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</si>
  <si>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</si>
  <si>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</si>
  <si>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</si>
  <si>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</si>
  <si>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</si>
  <si>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</si>
  <si>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</si>
  <si>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</si>
  <si>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</si>
  <si>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</si>
  <si>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</si>
  <si>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</si>
  <si>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</si>
  <si>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</si>
  <si>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</si>
  <si>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</si>
  <si>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</si>
  <si>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</si>
  <si>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</si>
  <si>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</si>
  <si>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</si>
  <si>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</si>
  <si>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</si>
  <si>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</si>
  <si>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</si>
  <si>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</si>
  <si>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</si>
  <si>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</si>
  <si>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</si>
  <si>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</si>
  <si>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</si>
  <si>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</si>
  <si>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</si>
  <si>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</si>
  <si>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</si>
  <si>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</si>
  <si>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</si>
  <si>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</si>
  <si>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</si>
  <si>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</si>
  <si>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</si>
  <si>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</si>
  <si>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</si>
  <si>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</si>
  <si>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</si>
  <si>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</si>
  <si>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</si>
  <si>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</si>
  <si>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</si>
  <si>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</si>
  <si>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</si>
  <si>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</si>
  <si>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</si>
  <si>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</si>
  <si>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</si>
  <si>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</si>
  <si>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</si>
  <si>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</si>
  <si>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</si>
  <si>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</si>
  <si>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</si>
  <si>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</si>
  <si>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</si>
  <si>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</si>
  <si>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</si>
  <si>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</si>
  <si>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</si>
  <si>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</si>
  <si>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</si>
  <si>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</si>
  <si>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</si>
  <si>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</si>
  <si>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</si>
  <si>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</si>
  <si>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</si>
  <si>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</si>
  <si>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</si>
  <si>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</si>
  <si>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</si>
  <si>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</si>
  <si>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</si>
  <si>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</si>
  <si>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</si>
  <si>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</si>
  <si>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</si>
  <si>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</si>
  <si>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</si>
  <si>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</si>
  <si>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</si>
  <si>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</si>
  <si>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</si>
  <si>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</si>
  <si>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</si>
  <si>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</si>
  <si>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</si>
  <si>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</si>
  <si>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</si>
  <si>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</si>
  <si>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</si>
  <si>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</si>
  <si>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</si>
  <si>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</si>
  <si>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</si>
  <si>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</si>
  <si>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</si>
  <si>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</si>
  <si>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</si>
  <si>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</si>
  <si>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</si>
  <si>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</si>
  <si>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</si>
  <si>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</si>
  <si>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</si>
  <si>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</si>
  <si>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</si>
  <si>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</si>
  <si>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</si>
  <si>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</si>
  <si>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</si>
  <si>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</si>
  <si>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</si>
  <si>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</si>
  <si>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</si>
  <si>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</si>
  <si>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</si>
  <si>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</si>
  <si>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</si>
  <si>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</si>
  <si>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</si>
  <si>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</si>
  <si>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</si>
  <si>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</si>
  <si>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</si>
  <si>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</si>
  <si>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</si>
  <si>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</si>
  <si>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</si>
  <si>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</si>
  <si>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</si>
  <si>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</si>
  <si>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</si>
  <si>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</si>
  <si>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</si>
  <si>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</si>
  <si>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</si>
  <si>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</si>
  <si>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</si>
  <si>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</si>
  <si>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</si>
  <si>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</si>
  <si>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</si>
  <si>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</si>
  <si>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</si>
  <si>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</si>
  <si>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</si>
  <si>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</si>
  <si>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</si>
  <si>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</si>
  <si>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</si>
  <si>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</si>
  <si>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</si>
  <si>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</si>
  <si>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</si>
  <si>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</si>
  <si>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</si>
  <si>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</si>
  <si>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</si>
  <si>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</si>
  <si>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</si>
  <si>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</si>
  <si>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</si>
  <si>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</si>
  <si>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</si>
  <si>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</si>
  <si>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</si>
  <si>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</si>
  <si>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</si>
  <si>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</si>
  <si>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</si>
  <si>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</si>
  <si>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</si>
  <si>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</si>
  <si>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</si>
  <si>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</si>
  <si>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</si>
  <si>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</si>
  <si>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</si>
  <si>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</si>
  <si>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</si>
  <si>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</si>
  <si>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</si>
  <si>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</si>
  <si>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</si>
  <si>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</si>
  <si>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</si>
  <si>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</si>
  <si>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</si>
  <si>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</si>
  <si>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</si>
  <si>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</si>
  <si>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</si>
  <si>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</si>
  <si>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</si>
  <si>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</si>
  <si>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</si>
  <si>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</si>
  <si>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</si>
  <si>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</si>
  <si>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</si>
  <si>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</si>
  <si>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</si>
  <si>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</si>
  <si>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</si>
  <si>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</si>
  <si>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</si>
  <si>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</si>
  <si>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</si>
  <si>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</si>
  <si>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</si>
  <si>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</si>
  <si>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</si>
  <si>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</si>
  <si>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</si>
  <si>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</si>
  <si>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</si>
  <si>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</si>
  <si>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</si>
  <si>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</si>
  <si>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</si>
  <si>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</si>
  <si>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</si>
  <si>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</si>
  <si>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</si>
  <si>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</si>
  <si>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</si>
  <si>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</si>
  <si>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</si>
  <si>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</si>
  <si>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</si>
  <si>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</si>
  <si>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</si>
  <si>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</si>
  <si>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</si>
  <si>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</si>
  <si>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</si>
  <si>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</si>
  <si>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</si>
  <si>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</si>
  <si>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</si>
  <si>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</si>
  <si>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</si>
  <si>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</si>
  <si>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</si>
  <si>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</si>
  <si>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</si>
  <si>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</si>
  <si>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</si>
  <si>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</si>
  <si>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</si>
  <si>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</si>
  <si>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</si>
  <si>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</si>
  <si>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</si>
  <si>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</si>
  <si>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</si>
  <si>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</si>
  <si>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</si>
  <si>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</si>
  <si>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</si>
  <si>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</si>
  <si>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</si>
  <si>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</si>
  <si>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</si>
  <si>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</si>
  <si>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</si>
  <si>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</si>
  <si>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</si>
  <si>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</si>
  <si>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</si>
  <si>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</si>
  <si>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</si>
  <si>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</si>
  <si>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</si>
  <si>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</si>
  <si>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</si>
  <si>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</si>
  <si>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</si>
  <si>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</si>
  <si>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</si>
  <si>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</si>
  <si>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</si>
  <si>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</si>
  <si>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</si>
  <si>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</si>
  <si>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</si>
  <si>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</si>
  <si>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</si>
  <si>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</si>
  <si>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</si>
  <si>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</si>
  <si>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</si>
  <si>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</si>
  <si>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</si>
  <si>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</si>
  <si>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</si>
  <si>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</si>
  <si>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</si>
  <si>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</si>
  <si>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</si>
  <si>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</si>
  <si>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</si>
  <si>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</si>
  <si>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</si>
  <si>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</si>
  <si>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</si>
  <si>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</si>
  <si>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</si>
  <si>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</si>
  <si>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</si>
  <si>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</si>
  <si>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</si>
  <si>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</si>
  <si>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</si>
  <si>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</si>
  <si>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</si>
  <si>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</si>
  <si>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</si>
  <si>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</si>
  <si>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</si>
  <si>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</si>
  <si>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</si>
  <si>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</si>
  <si>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</si>
  <si>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</si>
  <si>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</si>
  <si>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</si>
  <si>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</si>
  <si>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</si>
  <si>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</si>
  <si>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</si>
  <si>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</si>
  <si>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</si>
  <si>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</si>
  <si>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</si>
  <si>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</si>
  <si>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</si>
  <si>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</si>
  <si>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</si>
  <si>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</si>
  <si>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</si>
  <si>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</si>
  <si>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</si>
  <si>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</si>
  <si>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</si>
  <si>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</si>
  <si>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</si>
  <si>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</si>
  <si>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</si>
  <si>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</si>
  <si>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</si>
  <si>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</si>
  <si>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</si>
  <si>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</si>
  <si>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</si>
  <si>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</si>
  <si>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</si>
  <si>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</si>
  <si>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</si>
  <si>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</si>
  <si>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</si>
  <si>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</si>
  <si>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</si>
  <si>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</si>
  <si>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</si>
  <si>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</si>
  <si>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</si>
  <si>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</si>
  <si>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</si>
  <si>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</si>
  <si>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</si>
  <si>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</si>
  <si>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</si>
  <si>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</si>
  <si>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</si>
  <si>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</si>
  <si>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</si>
  <si>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</si>
  <si>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</si>
  <si>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</si>
  <si>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</si>
  <si>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</si>
  <si>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</si>
  <si>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</si>
  <si>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</si>
  <si>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</si>
  <si>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</si>
  <si>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</si>
  <si>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</si>
  <si>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</si>
  <si>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</si>
  <si>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</si>
  <si>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</si>
  <si>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</si>
  <si>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</si>
  <si>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</si>
  <si>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</si>
  <si>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</si>
  <si>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</si>
  <si>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</si>
  <si>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</si>
  <si>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</si>
  <si>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</si>
  <si>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</si>
  <si>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</si>
  <si>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</si>
  <si>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</si>
  <si>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</si>
  <si>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</si>
  <si>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</si>
  <si>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</si>
  <si>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</si>
  <si>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</si>
  <si>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</si>
  <si>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</si>
  <si>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</si>
  <si>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</si>
  <si>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</si>
  <si>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</si>
  <si>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</si>
  <si>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</si>
  <si>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</si>
  <si>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</si>
  <si>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</si>
  <si>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</si>
  <si>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</si>
  <si>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</si>
  <si>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</si>
  <si>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</si>
  <si>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</si>
  <si>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</si>
  <si>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</si>
  <si>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</si>
  <si>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</si>
  <si>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</si>
  <si>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</si>
  <si>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</si>
  <si>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</si>
  <si>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</si>
  <si>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</si>
  <si>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</si>
  <si>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</si>
  <si>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</si>
  <si>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</si>
  <si>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</si>
  <si>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</si>
  <si>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</si>
  <si>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</si>
  <si>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</si>
  <si>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</si>
  <si>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</si>
  <si>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</si>
  <si>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</si>
  <si>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</si>
  <si>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</si>
  <si>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</si>
  <si>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</si>
  <si>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</si>
  <si>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</si>
  <si>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</si>
  <si>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</si>
  <si>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</si>
  <si>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</si>
  <si>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</si>
  <si>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</si>
  <si>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</si>
  <si>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</si>
  <si>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</si>
  <si>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</si>
  <si>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</si>
  <si>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</si>
  <si>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</si>
  <si>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</si>
  <si>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</si>
  <si>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</si>
  <si>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</si>
  <si>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</si>
  <si>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</si>
  <si>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</si>
  <si>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</si>
  <si>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</si>
  <si>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</si>
  <si>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</si>
  <si>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</si>
  <si>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</si>
  <si>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</si>
  <si>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</si>
  <si>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</si>
  <si>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</si>
  <si>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</si>
  <si>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</si>
  <si>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</si>
  <si>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</si>
  <si>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</si>
  <si>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</si>
  <si>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</si>
  <si>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</si>
  <si>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</si>
  <si>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</si>
  <si>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</si>
  <si>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</si>
  <si>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</si>
  <si>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</si>
  <si>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</si>
  <si>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</si>
  <si>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</si>
  <si>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</si>
  <si>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</si>
  <si>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</si>
  <si>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</si>
  <si>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</si>
  <si>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</si>
  <si>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</si>
  <si>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</si>
  <si>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</si>
  <si>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</si>
  <si>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</si>
  <si>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</si>
  <si>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</si>
  <si>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</si>
  <si>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</si>
  <si>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</si>
  <si>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</si>
  <si>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</si>
  <si>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</si>
  <si>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</si>
  <si>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</si>
  <si>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</si>
  <si>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</si>
  <si>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</si>
  <si>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</si>
  <si>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</si>
  <si>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</si>
  <si>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</si>
  <si>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</si>
  <si>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</si>
  <si>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</si>
  <si>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</si>
  <si>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</si>
  <si>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</si>
  <si>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</si>
  <si>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</si>
  <si>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</si>
  <si>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</si>
  <si>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</si>
  <si>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</si>
  <si>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</si>
  <si>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</si>
  <si>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</si>
  <si>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</si>
  <si>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</si>
  <si>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</si>
  <si>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</si>
  <si>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</si>
  <si>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</si>
  <si>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</si>
  <si>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</si>
  <si>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</si>
  <si>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</si>
  <si>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</si>
  <si>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</si>
  <si>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</si>
  <si>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</si>
  <si>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</si>
  <si>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</si>
  <si>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</si>
  <si>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</si>
  <si>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</si>
  <si>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</si>
  <si>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</si>
  <si>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</si>
  <si>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</si>
  <si>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</si>
  <si>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</si>
  <si>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</si>
  <si>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</si>
  <si>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</si>
  <si>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</si>
  <si>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</si>
  <si>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</si>
  <si>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</si>
  <si>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</si>
  <si>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</si>
  <si>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</si>
  <si>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</si>
  <si>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</si>
  <si>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</si>
  <si>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</si>
  <si>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</si>
  <si>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</si>
  <si>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</si>
  <si>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</si>
  <si>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</si>
  <si>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</si>
  <si>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</si>
  <si>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</si>
  <si>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</si>
  <si>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</si>
  <si>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</si>
  <si>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</si>
  <si>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</si>
  <si>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</si>
  <si>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</si>
  <si>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</si>
  <si>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</si>
  <si>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</si>
  <si>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</si>
  <si>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</si>
  <si>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</si>
  <si>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</si>
  <si>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</si>
  <si>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</si>
  <si>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</si>
  <si>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</si>
  <si>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</si>
  <si>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</si>
  <si>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</si>
  <si>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</si>
  <si>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</si>
  <si>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</si>
  <si>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</si>
  <si>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</si>
  <si>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</si>
  <si>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</si>
  <si>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</si>
  <si>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</si>
  <si>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</si>
  <si>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</si>
  <si>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</si>
  <si>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</si>
  <si>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</si>
  <si>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</si>
  <si>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</si>
  <si>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</si>
  <si>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</si>
  <si>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</si>
  <si>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</si>
  <si>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</si>
  <si>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</si>
  <si>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</si>
  <si>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</si>
  <si>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</si>
  <si>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</si>
  <si>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</si>
  <si>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</si>
  <si>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</si>
  <si>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</si>
  <si>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</si>
  <si>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</si>
  <si>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</si>
  <si>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</si>
  <si>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</si>
  <si>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</si>
  <si>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</si>
  <si>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</si>
  <si>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</si>
  <si>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</si>
  <si>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</si>
  <si>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</si>
  <si>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</si>
  <si>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</si>
  <si>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</si>
  <si>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</si>
  <si>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</si>
  <si>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</si>
  <si>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</si>
  <si>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</si>
  <si>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</si>
  <si>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</si>
  <si>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</si>
  <si>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</si>
  <si>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</si>
  <si>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</si>
  <si>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</si>
  <si>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</si>
  <si>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</si>
  <si>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</si>
  <si>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</si>
  <si>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</si>
  <si>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</si>
  <si>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</si>
  <si>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</si>
  <si>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</si>
  <si>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</si>
  <si>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</si>
  <si>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</si>
  <si>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</si>
  <si>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</si>
  <si>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</si>
  <si>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</si>
  <si>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</si>
  <si>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</si>
  <si>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</si>
  <si>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</si>
  <si>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</si>
  <si>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</si>
  <si>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</si>
  <si>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</si>
  <si>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</si>
  <si>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</si>
  <si>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</si>
  <si>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</si>
  <si>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</si>
  <si>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</si>
  <si>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</si>
  <si>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</si>
  <si>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</si>
  <si>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</si>
  <si>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</si>
  <si>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</si>
  <si>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</si>
  <si>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</si>
  <si>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</si>
  <si>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</si>
  <si>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</si>
  <si>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</si>
  <si>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</si>
  <si>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</si>
  <si>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</si>
  <si>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</si>
  <si>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</si>
  <si>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</si>
  <si>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</si>
  <si>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</si>
  <si>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</si>
  <si>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</si>
  <si>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</si>
  <si>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</si>
  <si>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</si>
  <si>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</si>
  <si>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</si>
  <si>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</si>
  <si>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</si>
  <si>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</si>
  <si>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</si>
  <si>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</si>
  <si>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</si>
  <si>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</si>
  <si>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</si>
  <si>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</si>
  <si>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</si>
  <si>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</si>
  <si>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</si>
  <si>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</si>
  <si>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</si>
  <si>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</si>
  <si>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</si>
  <si>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</si>
  <si>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</si>
  <si>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</si>
  <si>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</si>
  <si>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</si>
  <si>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</si>
  <si>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</si>
  <si>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</si>
  <si>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</si>
  <si>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</si>
  <si>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</si>
  <si>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</si>
  <si>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</si>
  <si>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</si>
  <si>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</si>
  <si>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</si>
  <si>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</si>
  <si>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</si>
  <si>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</si>
  <si>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</si>
  <si>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</si>
  <si>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</si>
  <si>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</si>
  <si>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</si>
  <si>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</si>
  <si>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</si>
  <si>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</si>
  <si>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</si>
  <si>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</si>
  <si>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</si>
  <si>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</si>
  <si>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</si>
  <si>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</si>
  <si>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</si>
  <si>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</si>
  <si>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</si>
  <si>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</si>
  <si>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</si>
  <si>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</si>
  <si>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</si>
  <si>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</si>
  <si>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</si>
  <si>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</si>
  <si>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</si>
  <si>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</si>
  <si>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</si>
  <si>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</si>
  <si>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</si>
  <si>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</si>
  <si>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</si>
  <si>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</si>
  <si>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</si>
  <si>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</si>
  <si>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</si>
  <si>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</si>
  <si>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</si>
  <si>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</si>
  <si>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</si>
  <si>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</si>
  <si>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</si>
  <si>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</si>
  <si>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</si>
  <si>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</si>
  <si>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</si>
  <si>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</si>
  <si>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</si>
  <si>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</si>
  <si>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</si>
  <si>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</si>
  <si>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</si>
  <si>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</si>
  <si>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</si>
  <si>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</si>
  <si>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</si>
  <si>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</si>
  <si>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</si>
  <si>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</si>
  <si>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</si>
  <si>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</si>
  <si>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</si>
  <si>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</si>
  <si>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</si>
  <si>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</si>
  <si>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</si>
  <si>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</si>
  <si>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</si>
  <si>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</si>
  <si>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</si>
  <si>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</si>
  <si>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</si>
  <si>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</si>
  <si>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</si>
  <si>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</si>
  <si>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</si>
  <si>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</si>
  <si>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</si>
  <si>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</si>
  <si>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</si>
  <si>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</si>
  <si>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</si>
  <si>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</si>
  <si>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</si>
  <si>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</si>
  <si>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</si>
  <si>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</si>
  <si>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</si>
  <si>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</si>
  <si>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</si>
  <si>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</si>
  <si>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</si>
  <si>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</si>
  <si>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</si>
  <si>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</si>
  <si>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</si>
  <si>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</si>
  <si>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</si>
  <si>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</si>
  <si>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</si>
  <si>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</si>
  <si>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</si>
  <si>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</si>
  <si>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</si>
  <si>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</si>
  <si>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</si>
  <si>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</si>
  <si>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</si>
  <si>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</si>
  <si>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</si>
  <si>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</si>
  <si>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</si>
  <si>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</si>
  <si>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</si>
  <si>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</si>
  <si>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</si>
  <si>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</si>
  <si>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</si>
  <si>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</si>
  <si>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</si>
  <si>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</si>
  <si>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</si>
  <si>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</si>
  <si>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</si>
  <si>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</si>
  <si>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</si>
  <si>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</si>
  <si>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</si>
  <si>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</si>
  <si>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</si>
  <si>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</si>
  <si>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</si>
  <si>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</si>
  <si>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</si>
  <si>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</si>
  <si>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</si>
  <si>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</si>
  <si>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</si>
  <si>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</si>
  <si>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</si>
  <si>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</si>
  <si>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</si>
  <si>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</si>
  <si>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</si>
  <si>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</si>
  <si>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</si>
  <si>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</si>
  <si>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</si>
  <si>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</si>
  <si>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</si>
  <si>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</si>
  <si>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</si>
  <si>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</si>
  <si>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</si>
  <si>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</si>
  <si>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</si>
  <si>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</si>
  <si>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</si>
  <si>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</si>
  <si>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</si>
  <si>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</si>
  <si>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</si>
  <si>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</si>
  <si>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</si>
  <si>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</si>
  <si>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</si>
  <si>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</si>
  <si>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</si>
  <si>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</si>
  <si>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</si>
  <si>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</si>
  <si>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</si>
  <si>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</si>
  <si>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</si>
  <si>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</si>
  <si>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</si>
  <si>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</si>
  <si>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</si>
  <si>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</si>
  <si>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</si>
  <si>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</si>
  <si>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</si>
  <si>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</si>
  <si>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</si>
  <si>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</si>
  <si>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</si>
  <si>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</si>
  <si>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</si>
  <si>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</si>
  <si>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</si>
  <si>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</si>
  <si>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</si>
  <si>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</si>
  <si>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</si>
  <si>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</si>
  <si>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</si>
  <si>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</si>
  <si>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</si>
  <si>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</si>
  <si>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</si>
  <si>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</si>
  <si>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</si>
  <si>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</si>
  <si>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</si>
  <si>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</si>
  <si>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</si>
  <si>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</si>
  <si>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</si>
  <si>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</si>
  <si>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</si>
  <si>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</si>
  <si>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</si>
  <si>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</si>
  <si>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</si>
  <si>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</si>
  <si>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</si>
  <si>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</si>
  <si>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</si>
  <si>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</si>
  <si>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</si>
  <si>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</si>
  <si>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</si>
  <si>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</si>
  <si>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</si>
  <si>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</si>
  <si>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</si>
  <si>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</si>
  <si>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</si>
  <si>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</si>
  <si>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</si>
  <si>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</si>
  <si>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</si>
  <si>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</si>
  <si>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</si>
  <si>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</si>
  <si>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</si>
  <si>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</si>
  <si>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</si>
  <si>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</si>
  <si>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</si>
  <si>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</si>
  <si>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</si>
  <si>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</si>
  <si>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</si>
  <si>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</si>
  <si>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</si>
  <si>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</si>
  <si>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</si>
  <si>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</si>
  <si>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</si>
  <si>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</si>
  <si>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</si>
  <si>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</si>
  <si>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</si>
  <si>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</si>
  <si>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</si>
  <si>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</si>
  <si>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</si>
  <si>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</si>
  <si>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</si>
  <si>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</si>
  <si>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</si>
  <si>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</si>
  <si>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</si>
  <si>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</si>
  <si>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</si>
  <si>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</si>
  <si>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</si>
  <si>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</si>
  <si>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</si>
  <si>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</si>
  <si>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</si>
  <si>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</si>
  <si>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</si>
  <si>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</si>
  <si>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</si>
  <si>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</si>
  <si>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</si>
  <si>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</si>
  <si>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</si>
  <si>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</si>
  <si>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</si>
  <si>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</si>
  <si>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</si>
  <si>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</si>
  <si>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</si>
  <si>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</si>
  <si>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</si>
  <si>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</si>
  <si>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</si>
  <si>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</si>
  <si>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</si>
  <si>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</si>
  <si>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</si>
  <si>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</si>
  <si>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</si>
  <si>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</si>
  <si>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</si>
  <si>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</si>
  <si>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</si>
  <si>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</si>
  <si>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</si>
  <si>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</si>
  <si>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</si>
  <si>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</si>
  <si>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</si>
  <si>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</si>
  <si>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</si>
  <si>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</si>
  <si>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</si>
  <si>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</si>
  <si>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</si>
  <si>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</si>
  <si>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</si>
  <si>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</si>
  <si>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</si>
  <si>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</si>
  <si>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</si>
  <si>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</si>
  <si>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</si>
  <si>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</si>
  <si>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</si>
  <si>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</si>
  <si>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</si>
  <si>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</si>
  <si>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</si>
  <si>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</si>
  <si>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</si>
  <si>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</si>
  <si>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</si>
  <si>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</si>
  <si>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</si>
  <si>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</si>
  <si>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</si>
  <si>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</si>
  <si>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</si>
  <si>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</si>
  <si>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</si>
  <si>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</si>
  <si>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</si>
  <si>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</si>
  <si>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</si>
  <si>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</si>
  <si>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</si>
  <si>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</si>
  <si>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</si>
  <si>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</si>
  <si>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</si>
  <si>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</si>
  <si>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</si>
  <si>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</si>
  <si>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</si>
  <si>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</si>
  <si>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</si>
  <si>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</si>
  <si>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</si>
  <si>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</si>
  <si>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</si>
  <si>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</si>
  <si>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</si>
  <si>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</si>
  <si>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</si>
  <si>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</si>
  <si>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</si>
  <si>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</si>
  <si>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</si>
  <si>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</si>
  <si>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</si>
  <si>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</si>
  <si>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</si>
  <si>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</si>
  <si>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</si>
  <si>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</si>
  <si>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</si>
  <si>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</si>
  <si>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</si>
  <si>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</si>
  <si>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</si>
  <si>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</si>
  <si>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</si>
  <si>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</si>
  <si>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</si>
  <si>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</si>
  <si>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</si>
  <si>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</si>
  <si>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</si>
  <si>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</si>
  <si>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</si>
  <si>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</si>
  <si>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</si>
  <si>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</si>
  <si>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</si>
  <si>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</si>
  <si>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</si>
  <si>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</si>
  <si>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</si>
  <si>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</si>
  <si>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</si>
  <si>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</si>
  <si>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</si>
  <si>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</si>
  <si>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</si>
  <si>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</si>
  <si>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</si>
  <si>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</si>
  <si>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</si>
  <si>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</si>
  <si>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</si>
  <si>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</si>
  <si>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</si>
  <si>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</si>
  <si>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</si>
  <si>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</si>
  <si>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</si>
  <si>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</si>
  <si>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</si>
  <si>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</si>
  <si>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</si>
  <si>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</si>
  <si>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</si>
  <si>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</si>
  <si>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</si>
  <si>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</si>
  <si>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</si>
  <si>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</si>
  <si>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</si>
  <si>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</si>
  <si>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</si>
  <si>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</si>
  <si>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</si>
  <si>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</si>
  <si>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</si>
  <si>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</si>
  <si>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</si>
  <si>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</si>
  <si>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</si>
  <si>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</si>
  <si>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</si>
  <si>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</si>
  <si>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</si>
  <si>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</si>
  <si>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</si>
  <si>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</si>
  <si>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</si>
  <si>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</si>
  <si>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</si>
  <si>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</si>
  <si>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</si>
  <si>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</si>
  <si>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</si>
  <si>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</si>
  <si>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</si>
  <si>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</si>
  <si>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</si>
  <si>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</si>
  <si>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</si>
  <si>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</si>
  <si>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</si>
  <si>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</si>
  <si>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</si>
  <si>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</si>
  <si>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</si>
  <si>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</si>
  <si>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</si>
  <si>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</si>
  <si>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</si>
  <si>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</si>
  <si>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</si>
  <si>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</si>
  <si>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</si>
  <si>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</si>
  <si>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</si>
  <si>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</si>
  <si>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</si>
  <si>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</si>
  <si>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</si>
  <si>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</si>
  <si>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</si>
  <si>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</si>
  <si>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</si>
  <si>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</si>
  <si>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</si>
  <si>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</si>
  <si>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</si>
  <si>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</si>
  <si>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</si>
  <si>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</si>
  <si>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</si>
  <si>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</si>
  <si>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</si>
  <si>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</si>
  <si>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</si>
  <si>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</si>
  <si>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</si>
  <si>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</si>
  <si>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</si>
  <si>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</si>
  <si>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</si>
  <si>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</si>
  <si>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</si>
  <si>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</si>
  <si>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</si>
  <si>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</si>
  <si>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</si>
  <si>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</si>
  <si>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</si>
  <si>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</si>
  <si>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</si>
  <si>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</si>
  <si>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</si>
  <si>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</si>
  <si>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</si>
  <si>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</si>
  <si>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</si>
  <si>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</si>
  <si>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</si>
  <si>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</si>
  <si>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</si>
  <si>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</si>
  <si>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</si>
  <si>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</si>
  <si>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</si>
  <si>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</si>
  <si>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</si>
  <si>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</si>
  <si>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</si>
  <si>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</si>
  <si>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</si>
  <si>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</si>
  <si>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</si>
  <si>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</si>
  <si>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</si>
  <si>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</si>
  <si>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</si>
  <si>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</si>
  <si>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</si>
  <si>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</si>
  <si>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</si>
  <si>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</si>
  <si>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</si>
  <si>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</si>
  <si>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</si>
  <si>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</si>
  <si>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</si>
  <si>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</si>
  <si>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</si>
  <si>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</si>
  <si>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</si>
  <si>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</si>
  <si>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</si>
  <si>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</si>
  <si>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</si>
  <si>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</si>
  <si>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</si>
  <si>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</si>
  <si>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</si>
  <si>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</si>
  <si>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</si>
  <si>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</si>
  <si>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</si>
  <si>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</si>
  <si>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</si>
  <si>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</si>
  <si>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</si>
  <si>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</si>
  <si>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</si>
  <si>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</si>
  <si>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</si>
  <si>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</si>
  <si>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</si>
  <si>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</si>
  <si>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</si>
  <si>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</si>
  <si>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</si>
  <si>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</si>
  <si>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</si>
  <si>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</si>
  <si>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</si>
  <si>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</si>
  <si>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</si>
  <si>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</si>
  <si>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</si>
  <si>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</si>
  <si>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</si>
  <si>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</si>
  <si>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</si>
  <si>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</si>
  <si>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</si>
  <si>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</si>
  <si>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</si>
  <si>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</si>
  <si>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</si>
  <si>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</si>
  <si>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</si>
  <si>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</si>
  <si>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</si>
  <si>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</si>
  <si>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</si>
  <si>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</si>
  <si>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</si>
  <si>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</si>
  <si>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</si>
  <si>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</si>
  <si>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</si>
  <si>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</si>
  <si>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</si>
  <si>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</si>
  <si>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</si>
  <si>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</si>
  <si>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</si>
  <si>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</si>
  <si>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</si>
  <si>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</si>
  <si>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</si>
  <si>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</si>
  <si>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</si>
  <si>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</si>
  <si>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</si>
  <si>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</si>
  <si>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</si>
  <si>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</si>
  <si>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</si>
  <si>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</si>
  <si>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</si>
  <si>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</si>
  <si>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</si>
  <si>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</si>
  <si>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</si>
  <si>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</si>
  <si>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</si>
  <si>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</si>
  <si>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</si>
  <si>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</si>
  <si>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</si>
  <si>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</si>
  <si>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</si>
  <si>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</si>
  <si>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</si>
  <si>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</si>
  <si>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</si>
  <si>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</si>
  <si>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</si>
  <si>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</si>
  <si>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</si>
  <si>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</si>
  <si>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</si>
  <si>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</si>
  <si>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</si>
  <si>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</si>
  <si>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</si>
  <si>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</si>
  <si>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</si>
  <si>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</si>
  <si>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</si>
  <si>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</si>
  <si>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</si>
  <si>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</si>
  <si>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</si>
  <si>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</si>
  <si>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</si>
  <si>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</si>
  <si>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</si>
  <si>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</si>
  <si>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</si>
  <si>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</si>
  <si>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</si>
  <si>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</si>
  <si>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</si>
  <si>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</si>
  <si>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</si>
  <si>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</si>
  <si>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</si>
  <si>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</si>
  <si>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</si>
  <si>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</si>
  <si>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</si>
  <si>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</si>
  <si>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</si>
  <si>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</si>
  <si>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</si>
  <si>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</si>
  <si>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</si>
  <si>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</si>
  <si>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</si>
  <si>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</si>
  <si>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</si>
  <si>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</si>
  <si>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</si>
  <si>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</si>
  <si>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</si>
  <si>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</si>
  <si>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</si>
  <si>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</si>
  <si>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</si>
  <si>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</si>
  <si>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</si>
  <si>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</si>
  <si>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</si>
  <si>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</si>
  <si>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</si>
  <si>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</si>
  <si>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</si>
  <si>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</si>
  <si>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</si>
  <si>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</si>
  <si>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</si>
  <si>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</si>
  <si>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</si>
  <si>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</si>
  <si>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</si>
  <si>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</si>
  <si>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</si>
  <si>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</si>
  <si>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</si>
  <si>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</si>
  <si>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</si>
  <si>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</si>
  <si>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</si>
  <si>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</si>
  <si>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</si>
  <si>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</si>
  <si>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</si>
  <si>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</si>
  <si>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</si>
  <si>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</si>
  <si>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</si>
  <si>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</si>
  <si>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</si>
  <si>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</si>
  <si>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</si>
  <si>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</si>
  <si>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</si>
  <si>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</si>
  <si>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</si>
  <si>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</si>
  <si>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</si>
  <si>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</si>
  <si>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</si>
  <si>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</si>
  <si>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</si>
  <si>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</si>
  <si>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</si>
  <si>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</si>
  <si>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</si>
  <si>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</si>
  <si>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</si>
  <si>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</si>
  <si>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</si>
  <si>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</si>
  <si>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</si>
  <si>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</si>
  <si>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</si>
  <si>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</si>
  <si>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</si>
  <si>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</si>
  <si>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</si>
  <si>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</si>
  <si>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</si>
  <si>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</si>
  <si>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</si>
  <si>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</si>
  <si>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</si>
  <si>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</si>
  <si>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</si>
  <si>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</si>
  <si>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</si>
  <si>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</si>
  <si>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</si>
  <si>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</si>
  <si>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</si>
  <si>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</si>
  <si>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</si>
  <si>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</si>
  <si>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</si>
  <si>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</si>
  <si>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</si>
  <si>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</si>
  <si>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</si>
  <si>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</si>
  <si>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</si>
  <si>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</si>
  <si>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</si>
  <si>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</si>
  <si>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</si>
  <si>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</si>
  <si>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</si>
  <si>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</si>
  <si>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</si>
  <si>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</si>
  <si>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</si>
  <si>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</si>
  <si>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</si>
  <si>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</si>
  <si>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</si>
  <si>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</si>
  <si>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</si>
  <si>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</si>
  <si>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</si>
  <si>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</si>
  <si>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</si>
  <si>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</si>
  <si>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</si>
  <si>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</si>
  <si>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</si>
  <si>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</si>
  <si>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</si>
  <si>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</si>
  <si>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</si>
  <si>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</si>
  <si>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</si>
  <si>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</si>
  <si>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</si>
  <si>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</si>
  <si>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</si>
  <si>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</si>
  <si>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</si>
  <si>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</si>
  <si>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</si>
  <si>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</si>
  <si>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</si>
  <si>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</si>
  <si>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</si>
  <si>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</si>
  <si>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</si>
  <si>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</si>
  <si>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</si>
  <si>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</si>
  <si>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</si>
  <si>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</si>
  <si>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</si>
  <si>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</si>
  <si>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</si>
  <si>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</si>
  <si>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</si>
  <si>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</si>
  <si>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</si>
  <si>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</si>
  <si>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</si>
  <si>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</si>
  <si>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</si>
  <si>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</si>
  <si>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</si>
  <si>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</si>
  <si>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</si>
  <si>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</si>
  <si>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</si>
  <si>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</si>
  <si>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</si>
  <si>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</si>
  <si>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</si>
  <si>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</si>
  <si>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</si>
  <si>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</si>
  <si>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</si>
  <si>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</si>
  <si>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</si>
  <si>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</si>
  <si>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</si>
  <si>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</si>
  <si>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</si>
  <si>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</si>
  <si>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</si>
  <si>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</si>
  <si>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</si>
  <si>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</si>
  <si>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</si>
  <si>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</si>
  <si>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</si>
  <si>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</si>
  <si>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</si>
  <si>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</si>
  <si>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</si>
  <si>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</si>
  <si>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</si>
  <si>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</si>
  <si>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</si>
  <si>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</si>
  <si>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</si>
  <si>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</si>
  <si>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</si>
  <si>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</si>
  <si>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</si>
  <si>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</si>
  <si>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</si>
  <si>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</si>
  <si>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</si>
  <si>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</si>
  <si>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</si>
  <si>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</si>
  <si>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</si>
  <si>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</si>
  <si>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</si>
  <si>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</si>
  <si>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</si>
  <si>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</si>
  <si>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</si>
  <si>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</si>
  <si>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</si>
  <si>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</si>
  <si>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</si>
  <si>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</si>
  <si>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</si>
  <si>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</si>
  <si>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</si>
  <si>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</si>
  <si>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</si>
  <si>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</si>
  <si>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</si>
  <si>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</si>
  <si>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</si>
  <si>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</si>
  <si>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</si>
  <si>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</si>
  <si>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</si>
  <si>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</si>
  <si>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</si>
  <si>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</si>
  <si>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</si>
  <si>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</si>
  <si>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</si>
  <si>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</si>
  <si>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</si>
  <si>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</si>
  <si>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</si>
  <si>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</si>
  <si>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</si>
  <si>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</si>
  <si>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</si>
  <si>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</si>
  <si>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</si>
  <si>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</si>
  <si>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</si>
  <si>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</si>
  <si>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</si>
  <si>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</si>
  <si>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</si>
  <si>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</si>
  <si>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</si>
  <si>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</si>
  <si>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</si>
  <si>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</si>
  <si>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</si>
  <si>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</si>
  <si>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</si>
  <si>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</si>
  <si>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</si>
  <si>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</si>
  <si>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</si>
  <si>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</si>
  <si>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</si>
  <si>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</si>
  <si>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</si>
  <si>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</si>
  <si>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</si>
  <si>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</si>
  <si>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</si>
  <si>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</si>
  <si>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</si>
  <si>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</si>
  <si>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</si>
  <si>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</si>
  <si>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</si>
  <si>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</si>
  <si>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</si>
  <si>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</si>
  <si>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</si>
  <si>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</si>
  <si>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</si>
  <si>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</si>
  <si>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</si>
  <si>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</si>
  <si>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</si>
  <si>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</si>
  <si>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</si>
  <si>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</si>
  <si>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</si>
  <si>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</si>
  <si>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</si>
  <si>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</si>
  <si>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</si>
  <si>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</si>
  <si>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</si>
  <si>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</si>
  <si>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</si>
  <si>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</si>
  <si>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</si>
  <si>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</si>
  <si>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</si>
  <si>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</si>
  <si>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</si>
  <si>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</si>
  <si>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</si>
  <si>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</si>
  <si>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</si>
  <si>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</si>
  <si>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</si>
  <si>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</si>
  <si>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</si>
  <si>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</si>
  <si>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</si>
  <si>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</si>
  <si>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</si>
  <si>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</si>
  <si>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</si>
  <si>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</si>
  <si>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</si>
  <si>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</si>
  <si>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</si>
  <si>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</si>
  <si>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</si>
  <si>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</si>
  <si>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</si>
  <si>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</si>
  <si>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</si>
  <si>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</si>
  <si>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</si>
  <si>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</si>
  <si>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</si>
  <si>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</si>
  <si>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</si>
  <si>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</si>
  <si>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</si>
  <si>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</si>
  <si>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</si>
  <si>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</si>
  <si>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</si>
  <si>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</si>
  <si>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</si>
  <si>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</si>
  <si>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</si>
  <si>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</si>
  <si>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</si>
  <si>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</si>
  <si>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</si>
  <si>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</si>
  <si>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</si>
  <si>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</si>
  <si>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</si>
  <si>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</si>
  <si>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</si>
  <si>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</si>
  <si>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</si>
  <si>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</si>
  <si>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</si>
  <si>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</si>
  <si>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</si>
  <si>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</si>
  <si>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</si>
  <si>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</si>
  <si>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</si>
  <si>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</si>
  <si>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</si>
  <si>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</si>
  <si>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</si>
  <si>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</si>
  <si>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</si>
  <si>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</si>
  <si>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</si>
  <si>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</si>
  <si>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</si>
  <si>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</si>
  <si>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</si>
  <si>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</si>
  <si>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</si>
  <si>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</si>
  <si>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</si>
  <si>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</si>
  <si>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</si>
  <si>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</si>
  <si>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</si>
  <si>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</si>
  <si>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</si>
  <si>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</si>
  <si>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</si>
  <si>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</si>
  <si>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</si>
  <si>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</si>
  <si>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</si>
  <si>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</si>
  <si>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</si>
  <si>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</si>
  <si>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</si>
  <si>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</si>
  <si>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</si>
  <si>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</si>
  <si>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</si>
  <si>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</si>
  <si>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</si>
  <si>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</si>
  <si>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</si>
  <si>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</si>
  <si>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</si>
  <si>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</si>
  <si>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</si>
  <si>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</si>
  <si>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</si>
  <si>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</si>
  <si>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</si>
  <si>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</si>
  <si>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</si>
  <si>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</si>
  <si>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</si>
  <si>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</si>
  <si>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</si>
  <si>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</si>
  <si>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</si>
  <si>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</si>
  <si>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</si>
  <si>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</si>
  <si>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</si>
  <si>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</si>
  <si>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</si>
  <si>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</si>
  <si>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</si>
  <si>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</si>
  <si>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</si>
  <si>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</si>
  <si>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</si>
  <si>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</si>
  <si>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</si>
  <si>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</si>
  <si>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</si>
  <si>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</si>
  <si>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</si>
  <si>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</si>
  <si>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</si>
  <si>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</si>
  <si>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</si>
  <si>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</si>
  <si>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</si>
  <si>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</si>
  <si>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</si>
  <si>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</si>
  <si>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</si>
  <si>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</si>
  <si>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</si>
  <si>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</si>
  <si>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</si>
  <si>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</si>
  <si>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</si>
  <si>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</si>
  <si>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</si>
  <si>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</si>
  <si>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</si>
  <si>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</si>
  <si>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</si>
  <si>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</si>
  <si>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</si>
  <si>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</si>
  <si>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</si>
  <si>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</si>
  <si>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</si>
  <si>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</si>
  <si>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</si>
  <si>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</si>
  <si>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</si>
  <si>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</si>
  <si>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</si>
  <si>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</si>
  <si>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</si>
  <si>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</si>
  <si>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</si>
  <si>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</si>
  <si>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</si>
  <si>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</si>
  <si>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</si>
  <si>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</si>
  <si>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</si>
  <si>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</si>
  <si>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</si>
  <si>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</si>
  <si>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</si>
  <si>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</si>
  <si>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</si>
  <si>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</si>
  <si>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</si>
  <si>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</si>
  <si>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</si>
  <si>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</si>
  <si>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</si>
  <si>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</si>
  <si>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</si>
  <si>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</si>
  <si>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</si>
  <si>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</si>
  <si>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</si>
  <si>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</si>
  <si>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</si>
  <si>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</si>
  <si>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</si>
  <si>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</si>
  <si>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</si>
  <si>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</si>
  <si>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</si>
  <si>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</si>
  <si>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</si>
  <si>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</si>
  <si>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</si>
  <si>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</si>
  <si>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</si>
  <si>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</si>
  <si>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</si>
  <si>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</si>
  <si>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</si>
  <si>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</si>
  <si>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</si>
  <si>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</si>
  <si>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</si>
  <si>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</si>
  <si>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</si>
  <si>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</si>
  <si>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</si>
  <si>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</si>
  <si>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</si>
  <si>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</si>
  <si>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</si>
  <si>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</si>
  <si>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</si>
  <si>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</si>
  <si>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</si>
  <si>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</si>
  <si>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</si>
  <si>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</si>
  <si>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</si>
  <si>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</si>
  <si>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</si>
  <si>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</si>
  <si>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</si>
  <si>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</si>
  <si>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</si>
  <si>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</si>
  <si>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</si>
  <si>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</si>
  <si>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</si>
  <si>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</si>
  <si>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</si>
  <si>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</si>
  <si>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</si>
  <si>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</si>
  <si>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</si>
  <si>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</si>
  <si>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</si>
  <si>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</si>
  <si>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</si>
  <si>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</si>
  <si>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</si>
  <si>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</si>
  <si>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</si>
  <si>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</si>
  <si>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</si>
  <si>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</si>
  <si>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</si>
  <si>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</si>
  <si>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</si>
  <si>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</si>
  <si>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</si>
  <si>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</si>
  <si>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</si>
  <si>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</si>
  <si>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</si>
  <si>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</si>
  <si>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</si>
  <si>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</si>
  <si>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</si>
  <si>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</si>
  <si>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</si>
  <si>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</si>
  <si>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</si>
  <si>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</si>
  <si>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</si>
  <si>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</si>
  <si>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</si>
  <si>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</si>
  <si>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</si>
  <si>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</si>
  <si>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</si>
  <si>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</si>
  <si>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</si>
  <si>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</si>
  <si>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</si>
  <si>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</si>
  <si>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</si>
  <si>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</si>
  <si>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</si>
  <si>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</si>
  <si>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</si>
  <si>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</si>
  <si>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</si>
  <si>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</si>
  <si>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</si>
  <si>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</si>
  <si>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</si>
  <si>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</si>
  <si>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</si>
  <si>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</si>
  <si>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</si>
  <si>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</si>
  <si>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</si>
  <si>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</si>
  <si>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</si>
  <si>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</si>
  <si>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</si>
  <si>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</si>
  <si>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</si>
  <si>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</si>
  <si>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</si>
  <si>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</si>
  <si>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</si>
  <si>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</si>
  <si>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</si>
  <si>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</si>
  <si>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</si>
  <si>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</si>
  <si>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</si>
  <si>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</si>
  <si>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</si>
  <si>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</si>
  <si>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</si>
  <si>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</si>
  <si>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</si>
  <si>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</si>
  <si>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</si>
  <si>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</si>
  <si>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</si>
  <si>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</si>
  <si>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</si>
  <si>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</si>
  <si>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</si>
  <si>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</si>
  <si>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</si>
  <si>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</si>
  <si>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</si>
  <si>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</si>
  <si>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</si>
  <si>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</si>
  <si>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</si>
  <si>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</si>
  <si>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</si>
  <si>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</si>
  <si>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</si>
  <si>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</si>
  <si>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</si>
  <si>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</si>
  <si>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</si>
  <si>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</si>
  <si>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</si>
  <si>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</si>
  <si>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</si>
  <si>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</si>
  <si>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</si>
  <si>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</si>
  <si>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</si>
  <si>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</si>
  <si>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</si>
  <si>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</si>
  <si>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</si>
  <si>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</si>
  <si>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</si>
  <si>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</si>
  <si>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</si>
  <si>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</si>
  <si>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</si>
  <si>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</si>
  <si>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</si>
  <si>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</si>
  <si>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</si>
  <si>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</si>
  <si>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</si>
  <si>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</si>
  <si>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</si>
  <si>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</si>
  <si>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</si>
  <si>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</si>
  <si>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</si>
  <si>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</si>
  <si>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</si>
  <si>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</si>
  <si>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</si>
  <si>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</si>
  <si>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</si>
  <si>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</si>
  <si>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</si>
  <si>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</si>
  <si>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</si>
  <si>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</si>
  <si>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</si>
  <si>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</si>
  <si>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</si>
  <si>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</si>
  <si>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</si>
  <si>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</si>
  <si>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</si>
  <si>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</si>
  <si>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</si>
  <si>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</si>
  <si>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</si>
  <si>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</si>
  <si>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</si>
  <si>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</si>
  <si>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</si>
  <si>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</si>
  <si>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</si>
  <si>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</si>
  <si>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</si>
  <si>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</si>
  <si>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</si>
  <si>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</si>
  <si>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</si>
  <si>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</si>
  <si>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</si>
  <si>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</si>
  <si>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</si>
  <si>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</si>
  <si>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</si>
  <si>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</si>
  <si>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</si>
  <si>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</si>
  <si>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</si>
  <si>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</si>
  <si>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</si>
  <si>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</si>
  <si>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</si>
  <si>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</si>
  <si>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</si>
  <si>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</si>
  <si>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</si>
  <si>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</si>
  <si>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</si>
  <si>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</si>
  <si>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</si>
  <si>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</si>
  <si>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</si>
  <si>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</si>
  <si>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</si>
  <si>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</si>
  <si>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</si>
  <si>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</si>
  <si>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</si>
  <si>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</si>
  <si>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</si>
  <si>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</si>
  <si>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</si>
  <si>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</si>
  <si>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</si>
  <si>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</si>
  <si>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</si>
  <si>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</si>
  <si>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</si>
  <si>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</si>
  <si>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</si>
  <si>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</si>
  <si>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</si>
  <si>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</si>
  <si>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</si>
  <si>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</si>
  <si>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</si>
  <si>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</si>
  <si>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</si>
  <si>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</si>
  <si>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</si>
  <si>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</si>
  <si>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</si>
  <si>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</si>
  <si>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</si>
  <si>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</si>
  <si>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</si>
  <si>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</si>
  <si>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</si>
  <si>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</si>
  <si>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</si>
  <si>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</si>
  <si>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</si>
  <si>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</si>
  <si>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</si>
  <si>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</si>
  <si>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</si>
  <si>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</si>
  <si>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</si>
  <si>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</si>
  <si>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</si>
  <si>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</si>
  <si>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</si>
  <si>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</si>
  <si>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</si>
  <si>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</si>
  <si>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</si>
  <si>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</si>
  <si>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</si>
  <si>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</si>
  <si>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</si>
  <si>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</si>
  <si>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</si>
  <si>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</si>
  <si>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</si>
  <si>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</si>
  <si>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</si>
  <si>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</si>
  <si>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</si>
  <si>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</si>
  <si>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</si>
  <si>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</si>
  <si>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</si>
  <si>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</si>
  <si>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</si>
  <si>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</si>
  <si>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</si>
  <si>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</si>
  <si>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</si>
  <si>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</si>
  <si>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</si>
  <si>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</si>
  <si>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</si>
  <si>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</si>
  <si>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</si>
  <si>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</si>
  <si>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</si>
  <si>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</si>
  <si>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</si>
  <si>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</si>
  <si>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</si>
  <si>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</si>
  <si>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</si>
  <si>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</si>
  <si>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</si>
  <si>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</si>
  <si>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</si>
  <si>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</si>
  <si>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</si>
  <si>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</si>
  <si>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</si>
  <si>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</si>
  <si>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</si>
  <si>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</si>
  <si>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</si>
  <si>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</si>
  <si>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</si>
  <si>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</si>
  <si>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</si>
  <si>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</si>
  <si>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</si>
  <si>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</si>
  <si>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</si>
  <si>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</si>
  <si>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</si>
  <si>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</si>
  <si>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</si>
  <si>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</si>
  <si>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</si>
  <si>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</si>
  <si>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</si>
  <si>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</si>
  <si>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</si>
  <si>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</si>
  <si>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</si>
  <si>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</si>
  <si>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</si>
  <si>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</si>
  <si>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</si>
  <si>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</si>
  <si>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</si>
  <si>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</si>
  <si>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</si>
  <si>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</si>
  <si>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</si>
  <si>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</si>
  <si>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</si>
  <si>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</si>
  <si>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</si>
  <si>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</si>
  <si>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</si>
  <si>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</si>
  <si>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</si>
  <si>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</si>
  <si>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</si>
  <si>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</si>
  <si>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</si>
  <si>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</si>
  <si>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</si>
  <si>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</si>
  <si>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</si>
  <si>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</si>
  <si>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</si>
  <si>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</si>
  <si>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</si>
  <si>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</si>
  <si>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</si>
  <si>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</si>
  <si>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</si>
  <si>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</si>
  <si>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</si>
  <si>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</si>
  <si>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</si>
  <si>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</si>
  <si>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</si>
  <si>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</si>
  <si>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</si>
  <si>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</si>
  <si>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</si>
  <si>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</si>
  <si>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</si>
  <si>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</si>
  <si>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</si>
  <si>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</si>
  <si>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</si>
  <si>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</si>
  <si>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</si>
  <si>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</si>
  <si>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</si>
  <si>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</si>
  <si>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</si>
  <si>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</si>
  <si>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</si>
  <si>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</si>
  <si>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</si>
  <si>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</si>
  <si>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</si>
  <si>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</si>
  <si>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</si>
  <si>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</si>
  <si>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</si>
  <si>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</si>
  <si>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</si>
  <si>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</si>
  <si>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</si>
  <si>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</si>
  <si>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</si>
  <si>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</si>
  <si>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</si>
  <si>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</si>
  <si>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</si>
  <si>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</si>
  <si>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</si>
  <si>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</si>
  <si>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</si>
  <si>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</si>
  <si>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</si>
  <si>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</si>
  <si>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</si>
  <si>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</si>
  <si>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</si>
  <si>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</si>
  <si>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</si>
  <si>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</si>
  <si>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</si>
  <si>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</si>
  <si>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</si>
  <si>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</si>
  <si>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</si>
  <si>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</si>
  <si>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</si>
  <si>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</si>
  <si>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</si>
  <si>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</si>
  <si>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</si>
  <si>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</si>
  <si>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</si>
  <si>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</si>
  <si>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</si>
  <si>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</si>
  <si>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</si>
  <si>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</si>
  <si>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</si>
  <si>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</si>
  <si>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</si>
  <si>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</si>
  <si>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</si>
  <si>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</si>
  <si>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</si>
  <si>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</si>
  <si>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</si>
  <si>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</si>
  <si>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</si>
  <si>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</si>
  <si>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</si>
  <si>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</si>
  <si>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</si>
  <si>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</si>
  <si>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</si>
  <si>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</si>
  <si>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</si>
  <si>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</si>
  <si>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</si>
  <si>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</si>
  <si>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</si>
  <si>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</si>
  <si>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</si>
  <si>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</si>
  <si>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</si>
  <si>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</si>
  <si>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</si>
  <si>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</si>
  <si>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</si>
  <si>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</si>
  <si>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</si>
  <si>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</si>
  <si>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</si>
  <si>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</si>
  <si>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</si>
  <si>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</si>
  <si>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</si>
  <si>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</si>
  <si>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</si>
  <si>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</si>
  <si>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</si>
  <si>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</si>
  <si>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</si>
  <si>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</si>
  <si>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</si>
  <si>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</si>
  <si>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</si>
  <si>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</si>
  <si>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</si>
  <si>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</si>
  <si>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</si>
  <si>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</si>
  <si>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</si>
  <si>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</si>
  <si>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</si>
  <si>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</si>
  <si>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</si>
  <si>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</si>
  <si>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</si>
  <si>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</si>
  <si>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</si>
  <si>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</si>
  <si>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</si>
  <si>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</si>
  <si>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</si>
  <si>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</si>
  <si>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</si>
  <si>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</si>
  <si>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</si>
  <si>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</si>
  <si>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</si>
  <si>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</si>
  <si>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</si>
  <si>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</si>
  <si>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</si>
  <si>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</si>
  <si>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</si>
  <si>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</si>
  <si>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</si>
  <si>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</si>
  <si>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</si>
  <si>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</si>
  <si>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</si>
  <si>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</si>
  <si>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</si>
  <si>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</si>
  <si>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</si>
  <si>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</si>
  <si>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</si>
  <si>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</si>
  <si>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</si>
  <si>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</si>
  <si>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</si>
  <si>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</si>
  <si>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</si>
  <si>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</si>
  <si>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</si>
  <si>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</si>
  <si>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</si>
  <si>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</si>
  <si>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</si>
  <si>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</si>
  <si>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</si>
  <si>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</si>
  <si>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</si>
  <si>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</si>
  <si>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</si>
  <si>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</si>
  <si>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</si>
  <si>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</si>
  <si>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</si>
  <si>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</si>
  <si>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</si>
  <si>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</si>
  <si>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</si>
  <si>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</si>
  <si>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</si>
  <si>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</si>
  <si>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</si>
  <si>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</si>
  <si>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</si>
  <si>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</si>
  <si>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</si>
  <si>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</si>
  <si>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</si>
  <si>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</si>
  <si>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</si>
  <si>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</si>
  <si>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</si>
  <si>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</si>
  <si>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</si>
  <si>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</si>
  <si>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</si>
  <si>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</si>
  <si>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</si>
  <si>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</si>
  <si>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</si>
  <si>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</si>
  <si>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</si>
  <si>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</si>
  <si>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</si>
  <si>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</si>
  <si>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</si>
  <si>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</si>
  <si>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</si>
  <si>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</si>
  <si>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</si>
  <si>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</si>
  <si>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</si>
  <si>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</si>
  <si>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</si>
  <si>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</si>
  <si>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</si>
  <si>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</si>
  <si>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</si>
  <si>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</si>
  <si>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</si>
  <si>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</si>
  <si>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</si>
  <si>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</si>
  <si>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</si>
  <si>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</si>
  <si>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</si>
  <si>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</si>
  <si>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</si>
  <si>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</si>
  <si>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</si>
  <si>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</si>
  <si>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</si>
  <si>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</si>
  <si>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</si>
  <si>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</si>
  <si>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</si>
  <si>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</si>
  <si>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</si>
  <si>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</si>
  <si>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</si>
  <si>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</si>
  <si>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</si>
  <si>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</si>
  <si>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</si>
  <si>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</si>
  <si>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</si>
  <si>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</si>
  <si>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</si>
  <si>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</si>
  <si>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</si>
  <si>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</si>
  <si>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</si>
  <si>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</si>
  <si>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</si>
  <si>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</si>
  <si>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</si>
  <si>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</si>
  <si>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</si>
  <si>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</si>
  <si>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</si>
  <si>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</si>
  <si>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</si>
  <si>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</si>
  <si>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</si>
  <si>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</si>
  <si>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</si>
  <si>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</si>
  <si>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</si>
  <si>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</si>
  <si>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</si>
  <si>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</si>
  <si>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</si>
  <si>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</si>
  <si>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</si>
  <si>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</si>
  <si>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</si>
  <si>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</si>
  <si>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</si>
  <si>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</si>
  <si>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</si>
  <si>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</si>
  <si>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</si>
  <si>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</si>
  <si>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</si>
  <si>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</si>
  <si>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</si>
  <si>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</si>
  <si>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</si>
  <si>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</si>
  <si>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</si>
  <si>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</si>
  <si>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</si>
  <si>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</si>
  <si>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</si>
  <si>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</si>
  <si>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</si>
  <si>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</si>
  <si>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</si>
  <si>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</si>
  <si>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</si>
  <si>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</si>
  <si>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</si>
  <si>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</si>
  <si>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</si>
  <si>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</si>
  <si>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</si>
  <si>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</si>
  <si>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</si>
  <si>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</si>
  <si>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</si>
  <si>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</si>
  <si>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</si>
  <si>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</si>
  <si>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</si>
  <si>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</si>
  <si>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</si>
  <si>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</si>
  <si>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</si>
  <si>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</si>
  <si>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</si>
  <si>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</si>
  <si>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</si>
  <si>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</si>
  <si>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</si>
  <si>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</si>
  <si>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</si>
  <si>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</si>
  <si>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</si>
  <si>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</si>
  <si>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</si>
  <si>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</si>
  <si>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</si>
  <si>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</si>
  <si>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</si>
  <si>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</si>
  <si>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</si>
  <si>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</si>
  <si>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</si>
  <si>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</si>
  <si>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</si>
  <si>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</si>
  <si>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</si>
  <si>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</si>
  <si>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</si>
  <si>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</si>
  <si>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</si>
  <si>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</si>
  <si>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</si>
  <si>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</si>
  <si>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</si>
  <si>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</si>
  <si>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</si>
  <si>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</si>
  <si>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</si>
  <si>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</si>
  <si>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</si>
  <si>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</si>
  <si>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</si>
  <si>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</si>
  <si>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</si>
  <si>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</si>
  <si>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</si>
  <si>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</si>
  <si>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</si>
  <si>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</si>
  <si>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</si>
  <si>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</si>
  <si>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</si>
  <si>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</si>
  <si>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</si>
  <si>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</si>
  <si>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</si>
  <si>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</si>
  <si>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</si>
  <si>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</si>
  <si>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</si>
  <si>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</si>
  <si>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</si>
  <si>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</si>
  <si>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</si>
  <si>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</si>
  <si>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</si>
  <si>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</si>
  <si>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</si>
  <si>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</si>
  <si>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</si>
  <si>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</si>
  <si>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</si>
  <si>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</si>
  <si>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</si>
  <si>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</si>
  <si>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</si>
  <si>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</si>
  <si>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</si>
  <si>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</si>
  <si>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</si>
  <si>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</si>
  <si>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</si>
  <si>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</si>
  <si>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</si>
  <si>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</si>
  <si>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</si>
  <si>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</si>
  <si>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</si>
  <si>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</si>
  <si>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</si>
  <si>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</si>
  <si>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</si>
  <si>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</si>
  <si>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</si>
  <si>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</si>
  <si>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</si>
  <si>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</si>
  <si>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</si>
  <si>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</si>
  <si>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</si>
  <si>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</si>
  <si>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</si>
  <si>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</si>
  <si>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</si>
  <si>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</si>
  <si>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</si>
  <si>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</si>
  <si>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</si>
  <si>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</si>
  <si>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</si>
  <si>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</si>
  <si>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</si>
  <si>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</si>
  <si>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</si>
  <si>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</si>
  <si>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</si>
  <si>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</si>
  <si>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</si>
  <si>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</si>
  <si>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</si>
  <si>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</si>
  <si>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</si>
  <si>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</si>
  <si>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</si>
  <si>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</si>
  <si>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</si>
  <si>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</si>
  <si>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</si>
  <si>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</si>
  <si>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</si>
  <si>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</si>
  <si>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</si>
  <si>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</si>
  <si>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</si>
  <si>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</si>
  <si>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</si>
  <si>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</si>
  <si>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</si>
  <si>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</si>
  <si>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</si>
  <si>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</si>
  <si>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</si>
  <si>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</si>
  <si>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</si>
  <si>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</si>
  <si>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</si>
  <si>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</si>
  <si>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</si>
  <si>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</si>
  <si>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</si>
  <si>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</si>
  <si>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</si>
  <si>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</si>
  <si>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</si>
  <si>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</si>
  <si>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</si>
  <si>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</si>
  <si>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</si>
  <si>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</si>
  <si>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</si>
  <si>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</si>
  <si>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</si>
  <si>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</si>
  <si>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</si>
  <si>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</si>
  <si>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</si>
  <si>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</si>
  <si>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</si>
  <si>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</si>
  <si>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</si>
  <si>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</si>
  <si>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</si>
  <si>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</si>
  <si>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</si>
  <si>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</si>
  <si>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</si>
  <si>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</si>
  <si>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</si>
  <si>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</si>
  <si>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</si>
  <si>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</si>
  <si>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</si>
  <si>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</si>
  <si>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</si>
  <si>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</si>
  <si>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</si>
  <si>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</si>
  <si>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</si>
  <si>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</si>
  <si>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</si>
  <si>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</si>
  <si>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</si>
  <si>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</si>
  <si>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</si>
  <si>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</si>
  <si>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</si>
  <si>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</si>
  <si>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</si>
  <si>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</si>
  <si>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</si>
  <si>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</si>
  <si>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</si>
  <si>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</si>
  <si>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</si>
  <si>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</si>
  <si>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</si>
  <si>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</si>
  <si>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</si>
  <si>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</si>
  <si>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</si>
  <si>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</si>
  <si>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</si>
  <si>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</si>
  <si>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</si>
  <si>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</si>
  <si>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</si>
  <si>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</si>
  <si>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</si>
  <si>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</si>
  <si>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</si>
  <si>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</si>
  <si>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</si>
  <si>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</si>
  <si>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</si>
  <si>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</si>
  <si>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</si>
  <si>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</si>
  <si>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</si>
  <si>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</si>
  <si>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</si>
  <si>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</si>
  <si>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</si>
  <si>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</si>
  <si>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</si>
  <si>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</si>
  <si>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</si>
  <si>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</si>
  <si>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</si>
  <si>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</si>
  <si>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</si>
  <si>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</si>
  <si>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</si>
  <si>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</si>
  <si>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</si>
  <si>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</si>
  <si>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</si>
  <si>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</si>
  <si>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</si>
  <si>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</si>
  <si>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</si>
  <si>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</si>
  <si>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</si>
  <si>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</si>
  <si>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</si>
  <si>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</si>
  <si>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</si>
  <si>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</si>
  <si>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</si>
  <si>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</si>
  <si>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</si>
  <si>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</si>
  <si>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</si>
  <si>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</si>
  <si>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</si>
  <si>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</si>
  <si>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</si>
  <si>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</si>
  <si>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</si>
  <si>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</si>
  <si>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</si>
  <si>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</si>
  <si>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</si>
  <si>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</si>
  <si>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</si>
  <si>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</si>
  <si>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</si>
  <si>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</si>
  <si>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</si>
  <si>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</si>
  <si>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</si>
  <si>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</si>
  <si>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</si>
  <si>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</si>
  <si>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</si>
  <si>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</si>
  <si>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</si>
  <si>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</si>
  <si>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</si>
  <si>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</si>
  <si>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</si>
  <si>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</si>
  <si>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</si>
  <si>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</si>
  <si>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</si>
  <si>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</si>
  <si>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</si>
  <si>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</si>
  <si>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</si>
  <si>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</si>
  <si>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</si>
  <si>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</si>
  <si>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</si>
  <si>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</si>
  <si>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</si>
  <si>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</si>
  <si>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</si>
  <si>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</si>
  <si>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</si>
  <si>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</si>
  <si>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</si>
  <si>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</si>
  <si>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</si>
  <si>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</si>
  <si>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</si>
  <si>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</si>
  <si>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</si>
  <si>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</si>
  <si>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</si>
  <si>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</si>
  <si>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</si>
  <si>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</si>
  <si>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</si>
  <si>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</si>
  <si>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</si>
  <si>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</si>
  <si>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</si>
  <si>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</si>
  <si>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</si>
  <si>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</si>
  <si>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</si>
  <si>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</si>
  <si>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</si>
  <si>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</si>
  <si>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</si>
  <si>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</si>
  <si>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</si>
  <si>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</si>
  <si>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</si>
  <si>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</si>
  <si>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</si>
  <si>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</si>
  <si>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</si>
  <si>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</si>
  <si>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</si>
  <si>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</si>
  <si>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</si>
  <si>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</si>
  <si>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</si>
  <si>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</si>
  <si>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</si>
  <si>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</si>
  <si>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</si>
  <si>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</si>
  <si>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</si>
  <si>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</si>
  <si>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</si>
  <si>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</si>
  <si>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</si>
  <si>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</si>
  <si>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</si>
  <si>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</si>
  <si>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</si>
  <si>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</si>
  <si>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</si>
  <si>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</si>
  <si>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</si>
  <si>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</si>
  <si>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</si>
  <si>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</si>
  <si>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</si>
  <si>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</si>
  <si>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</si>
  <si>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</si>
  <si>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</si>
  <si>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</si>
  <si>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</si>
  <si>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</si>
  <si>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</si>
  <si>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</si>
  <si>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</si>
  <si>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</si>
  <si>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</si>
  <si>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</si>
  <si>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</si>
  <si>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</si>
  <si>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</si>
  <si>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</si>
  <si>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</si>
  <si>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</si>
  <si>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</si>
  <si>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</si>
  <si>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</si>
  <si>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</si>
  <si>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</si>
  <si>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</si>
  <si>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</si>
  <si>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</si>
  <si>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</si>
  <si>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</si>
  <si>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</si>
  <si>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</si>
  <si>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</si>
  <si>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</si>
  <si>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</si>
  <si>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</si>
  <si>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</si>
  <si>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</si>
  <si>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</si>
  <si>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</si>
  <si>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</si>
  <si>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</si>
  <si>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</si>
  <si>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</si>
  <si>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</si>
  <si>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</si>
  <si>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</si>
  <si>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</si>
  <si>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</si>
  <si>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</si>
  <si>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</si>
  <si>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</si>
  <si>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</si>
  <si>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</si>
  <si>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</si>
  <si>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</si>
  <si>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</si>
  <si>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</si>
  <si>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</si>
  <si>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</si>
  <si>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</si>
  <si>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</si>
  <si>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</si>
  <si>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</si>
  <si>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</si>
  <si>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</si>
  <si>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</si>
  <si>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</si>
  <si>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</si>
  <si>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</si>
  <si>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</si>
  <si>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</si>
  <si>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</si>
  <si>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</si>
  <si>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</si>
  <si>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</si>
  <si>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</si>
  <si>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</si>
  <si>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</si>
  <si>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</si>
  <si>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</si>
  <si>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</si>
  <si>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</si>
  <si>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</si>
  <si>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</si>
  <si>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</si>
  <si>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</si>
  <si>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</si>
  <si>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</si>
  <si>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</si>
  <si>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</si>
  <si>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</si>
  <si>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</si>
  <si>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</si>
  <si>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</si>
  <si>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</si>
  <si>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</si>
  <si>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</si>
  <si>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</si>
  <si>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</si>
  <si>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</si>
  <si>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</si>
  <si>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</si>
  <si>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</si>
  <si>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</si>
  <si>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</si>
  <si>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</si>
  <si>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</si>
  <si>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</si>
  <si>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</si>
  <si>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</si>
  <si>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</si>
  <si>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</si>
  <si>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</si>
  <si>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</si>
  <si>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</si>
  <si>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</si>
  <si>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</si>
  <si>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</si>
  <si>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</si>
  <si>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</si>
  <si>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</si>
  <si>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</si>
  <si>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</si>
  <si>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</si>
  <si>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</si>
  <si>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</si>
  <si>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</si>
  <si>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</si>
  <si>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</si>
  <si>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</si>
  <si>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</si>
  <si>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</si>
  <si>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</si>
  <si>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</si>
  <si>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</si>
  <si>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</si>
  <si>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</si>
  <si>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</si>
  <si>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</si>
  <si>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</si>
  <si>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</si>
  <si>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</si>
  <si>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</si>
  <si>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</si>
  <si>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</si>
  <si>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</si>
  <si>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</si>
  <si>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</si>
  <si>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</si>
  <si>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</si>
  <si>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</si>
  <si>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</si>
  <si>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</si>
  <si>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</si>
  <si>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</si>
  <si>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</si>
  <si>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</si>
  <si>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</si>
  <si>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</si>
  <si>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</si>
  <si>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</si>
  <si>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</si>
  <si>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</si>
  <si>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</si>
  <si>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</si>
  <si>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</si>
  <si>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</si>
  <si>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</si>
  <si>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</si>
  <si>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</si>
  <si>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</si>
  <si>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</si>
  <si>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</si>
  <si>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</si>
  <si>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</si>
  <si>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</si>
  <si>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</si>
  <si>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</si>
  <si>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</si>
  <si>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</si>
  <si>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</si>
  <si>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</si>
  <si>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</si>
  <si>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</si>
  <si>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</si>
  <si>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</si>
  <si>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</si>
  <si>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</si>
  <si>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</si>
  <si>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</si>
  <si>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</si>
  <si>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</si>
  <si>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</si>
  <si>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</si>
  <si>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</si>
  <si>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</si>
  <si>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</si>
  <si>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</si>
  <si>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</si>
  <si>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</si>
  <si>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</si>
  <si>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</si>
  <si>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</si>
  <si>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</si>
  <si>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</si>
  <si>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</si>
  <si>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</si>
  <si>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</si>
  <si>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</si>
  <si>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</si>
  <si>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</si>
  <si>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</si>
  <si>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</si>
  <si>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</si>
  <si>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</si>
  <si>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</si>
  <si>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</si>
  <si>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</si>
  <si>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</si>
  <si>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</si>
  <si>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</si>
  <si>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</si>
  <si>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</si>
  <si>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</si>
  <si>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</si>
  <si>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</si>
  <si>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</si>
  <si>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</si>
  <si>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</si>
  <si>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</si>
  <si>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</si>
  <si>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</si>
  <si>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</si>
  <si>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</si>
  <si>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</si>
  <si>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</si>
  <si>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</si>
  <si>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</si>
  <si>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</si>
  <si>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</si>
  <si>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</si>
  <si>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</si>
  <si>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</si>
  <si>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</si>
  <si>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</si>
  <si>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</si>
  <si>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</si>
  <si>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</si>
  <si>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</si>
  <si>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</si>
  <si>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</si>
  <si>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</si>
  <si>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</si>
  <si>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</si>
  <si>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</si>
  <si>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</si>
  <si>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</si>
  <si>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</si>
  <si>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</si>
  <si>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</si>
  <si>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</si>
  <si>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</si>
  <si>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</si>
  <si>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</si>
  <si>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</si>
  <si>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</si>
  <si>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</si>
  <si>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</si>
  <si>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</si>
  <si>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</si>
  <si>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</si>
  <si>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</si>
  <si>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</si>
  <si>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</si>
  <si>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</si>
  <si>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</si>
  <si>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</si>
  <si>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</si>
  <si>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</si>
  <si>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</si>
  <si>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</si>
  <si>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</si>
  <si>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</si>
  <si>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</si>
  <si>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</si>
  <si>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</si>
  <si>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</si>
  <si>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</si>
  <si>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</si>
  <si>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</si>
  <si>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</si>
  <si>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</si>
  <si>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</si>
  <si>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</si>
  <si>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</si>
  <si>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</si>
  <si>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</si>
  <si>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</si>
  <si>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</si>
  <si>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</si>
  <si>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</si>
  <si>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</si>
  <si>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</si>
  <si>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</si>
  <si>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</si>
  <si>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</si>
  <si>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</si>
  <si>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</si>
  <si>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</si>
  <si>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</si>
  <si>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</si>
  <si>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</si>
  <si>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</si>
  <si>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</si>
  <si>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</si>
  <si>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</si>
  <si>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</si>
  <si>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</si>
  <si>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</si>
  <si>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</si>
  <si>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</si>
  <si>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</si>
  <si>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</si>
  <si>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</si>
  <si>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</si>
  <si>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</si>
  <si>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</si>
  <si>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</si>
  <si>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</si>
  <si>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</si>
  <si>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</si>
  <si>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</si>
  <si>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</si>
  <si>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</si>
  <si>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</si>
  <si>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</si>
  <si>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</si>
  <si>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</si>
  <si>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</si>
  <si>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</si>
  <si>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</si>
  <si>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</si>
  <si>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</si>
  <si>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</si>
  <si>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</si>
  <si>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</si>
  <si>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</si>
  <si>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</si>
  <si>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</si>
  <si>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</si>
  <si>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</si>
  <si>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</si>
  <si>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</si>
  <si>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</si>
  <si>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</si>
  <si>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</si>
  <si>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</si>
  <si>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</si>
  <si>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</si>
  <si>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</si>
  <si>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</si>
  <si>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</si>
  <si>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</si>
  <si>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</si>
  <si>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</si>
  <si>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</si>
  <si>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</si>
  <si>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</si>
  <si>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</si>
  <si>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</si>
  <si>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</si>
  <si>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</si>
  <si>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</si>
  <si>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</si>
  <si>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</si>
  <si>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</si>
  <si>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</si>
  <si>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</si>
  <si>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</si>
  <si>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</si>
  <si>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</si>
  <si>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</si>
  <si>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</si>
  <si>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</si>
  <si>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</si>
  <si>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</si>
  <si>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</si>
  <si>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</si>
  <si>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</si>
  <si>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</si>
  <si>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</si>
  <si>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</si>
  <si>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</si>
  <si>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</si>
  <si>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</si>
  <si>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</si>
  <si>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</si>
  <si>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</si>
  <si>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</si>
  <si>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</si>
  <si>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</si>
  <si>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</si>
  <si>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</si>
  <si>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</si>
  <si>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</si>
  <si>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</si>
  <si>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</si>
  <si>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</si>
  <si>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</si>
  <si>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</si>
  <si>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</si>
  <si>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</si>
  <si>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</si>
  <si>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</si>
  <si>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</si>
  <si>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</si>
  <si>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</si>
  <si>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</si>
  <si>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</si>
  <si>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</si>
  <si>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</si>
  <si>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</si>
  <si>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</si>
  <si>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</si>
  <si>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</si>
  <si>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</si>
  <si>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</si>
  <si>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</si>
  <si>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</si>
  <si>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</si>
  <si>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</si>
  <si>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</si>
  <si>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</si>
  <si>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</si>
  <si>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</si>
  <si>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</si>
  <si>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</si>
  <si>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</si>
  <si>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</si>
  <si>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</si>
  <si>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</si>
  <si>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</si>
  <si>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</si>
  <si>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</si>
  <si>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</si>
  <si>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</si>
  <si>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</si>
  <si>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</si>
  <si>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</si>
  <si>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</si>
  <si>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</si>
  <si>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</si>
  <si>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</si>
  <si>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</si>
  <si>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</si>
  <si>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</si>
  <si>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</si>
  <si>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</si>
  <si>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</si>
  <si>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</si>
  <si>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</si>
  <si>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</si>
  <si>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</si>
  <si>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</si>
  <si>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</si>
  <si>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</si>
  <si>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</si>
  <si>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</si>
  <si>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</si>
  <si>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</si>
  <si>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</si>
  <si>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</si>
  <si>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</si>
  <si>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</si>
  <si>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</si>
  <si>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</si>
  <si>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</si>
  <si>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</si>
  <si>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</si>
  <si>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</si>
  <si>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</si>
  <si>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</si>
  <si>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</si>
  <si>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</si>
  <si>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</si>
  <si>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</si>
  <si>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</si>
  <si>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</si>
  <si>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</si>
  <si>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</si>
  <si>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</si>
  <si>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</si>
  <si>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</si>
  <si>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</si>
  <si>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</si>
  <si>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</si>
  <si>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</si>
  <si>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</si>
  <si>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</si>
  <si>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</si>
  <si>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</si>
  <si>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</si>
  <si>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</si>
  <si>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</si>
  <si>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</si>
  <si>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</si>
  <si>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</si>
  <si>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</si>
  <si>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</si>
  <si>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</si>
  <si>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</si>
  <si>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</si>
  <si>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</si>
  <si>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</si>
  <si>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</si>
  <si>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</si>
  <si>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</si>
  <si>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</si>
  <si>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</si>
  <si>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</si>
  <si>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</si>
  <si>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</si>
  <si>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</si>
  <si>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</si>
  <si>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</si>
  <si>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</si>
  <si>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</si>
  <si>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</si>
  <si>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</si>
  <si>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</si>
  <si>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</si>
  <si>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</si>
  <si>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</si>
  <si>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</si>
  <si>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</si>
  <si>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</si>
  <si>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</si>
  <si>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</si>
  <si>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</si>
  <si>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</si>
  <si>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</si>
  <si>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</si>
  <si>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</si>
  <si>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</si>
  <si>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</si>
  <si>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</si>
  <si>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</si>
  <si>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</si>
  <si>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</si>
  <si>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</si>
  <si>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</si>
  <si>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</si>
  <si>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</si>
  <si>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</si>
  <si>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</si>
  <si>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</si>
  <si>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</si>
  <si>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</si>
  <si>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</si>
  <si>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</si>
  <si>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</si>
  <si>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</si>
  <si>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</si>
  <si>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</si>
  <si>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</si>
  <si>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</si>
  <si>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</si>
  <si>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</si>
  <si>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</si>
  <si>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</si>
  <si>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</si>
  <si>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</si>
  <si>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</si>
  <si>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</si>
  <si>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</si>
  <si>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</si>
  <si>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</si>
  <si>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</si>
  <si>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</si>
  <si>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</si>
  <si>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</si>
  <si>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</si>
  <si>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</si>
  <si>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</si>
  <si>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</si>
  <si>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</si>
  <si>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</si>
  <si>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</si>
  <si>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</si>
  <si>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</si>
  <si>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</si>
  <si>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</si>
  <si>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</si>
  <si>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</si>
  <si>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</si>
  <si>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</si>
  <si>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</si>
  <si>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</si>
  <si>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</si>
  <si>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</si>
  <si>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</si>
  <si>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</si>
  <si>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</si>
  <si>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</si>
  <si>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</si>
  <si>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</si>
  <si>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</si>
  <si>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</si>
  <si>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</si>
  <si>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</si>
  <si>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</si>
  <si>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</si>
  <si>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</si>
  <si>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</si>
  <si>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</si>
  <si>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</si>
  <si>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</si>
  <si>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</si>
  <si>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</si>
  <si>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</si>
  <si>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</si>
  <si>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</si>
  <si>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</si>
  <si>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</si>
  <si>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</si>
  <si>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</si>
  <si>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</si>
  <si>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</si>
  <si>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</si>
  <si>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</si>
  <si>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</si>
  <si>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</si>
  <si>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</si>
  <si>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</si>
  <si>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</si>
  <si>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</si>
  <si>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</si>
  <si>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</si>
  <si>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</si>
  <si>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</si>
  <si>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</si>
  <si>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</si>
  <si>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</si>
  <si>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</si>
  <si>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</si>
  <si>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</si>
  <si>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</si>
  <si>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</si>
  <si>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</si>
  <si>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</si>
  <si>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</si>
  <si>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</si>
  <si>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</si>
  <si>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</si>
  <si>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</si>
  <si>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</si>
  <si>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</si>
  <si>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</si>
  <si>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</si>
  <si>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</si>
  <si>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</si>
  <si>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</si>
  <si>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</si>
  <si>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</si>
  <si>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</si>
  <si>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</si>
  <si>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</si>
  <si>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</si>
  <si>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</si>
  <si>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</si>
  <si>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</si>
  <si>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</si>
  <si>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</si>
  <si>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</si>
  <si>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</si>
  <si>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</si>
  <si>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</si>
  <si>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</si>
  <si>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</si>
  <si>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</si>
  <si>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</si>
  <si>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</si>
  <si>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</si>
  <si>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</si>
  <si>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</si>
  <si>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</si>
  <si>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</si>
  <si>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</si>
  <si>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</si>
  <si>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</si>
  <si>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</si>
  <si>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</si>
  <si>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</si>
  <si>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</si>
  <si>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</si>
  <si>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</si>
  <si>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</si>
  <si>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</si>
  <si>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</si>
  <si>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</si>
  <si>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</si>
  <si>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</si>
  <si>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</si>
  <si>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</si>
  <si>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</si>
  <si>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</si>
  <si>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</si>
  <si>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</si>
  <si>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</si>
  <si>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</si>
  <si>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</si>
  <si>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</si>
  <si>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</si>
  <si>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</si>
  <si>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</si>
  <si>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</si>
  <si>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</si>
  <si>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</si>
  <si>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</si>
  <si>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</si>
  <si>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</si>
  <si>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</si>
  <si>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</si>
  <si>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</si>
  <si>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</si>
  <si>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</si>
  <si>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</si>
  <si>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</si>
  <si>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</si>
  <si>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</si>
  <si>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</si>
  <si>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</si>
  <si>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</si>
  <si>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</si>
  <si>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</si>
  <si>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</si>
  <si>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</si>
  <si>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</si>
  <si>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</si>
  <si>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</si>
  <si>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</si>
  <si>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</si>
  <si>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</si>
  <si>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</si>
  <si>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</si>
  <si>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</si>
  <si>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</si>
  <si>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</si>
  <si>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</si>
  <si>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</si>
  <si>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</si>
  <si>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</si>
  <si>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</si>
  <si>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</si>
  <si>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</si>
  <si>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</si>
  <si>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</si>
  <si>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</si>
  <si>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</si>
  <si>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</si>
  <si>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</si>
  <si>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</si>
  <si>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</si>
  <si>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</si>
  <si>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</si>
  <si>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</si>
  <si>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</si>
  <si>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</si>
  <si>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</si>
  <si>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</si>
  <si>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</si>
  <si>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</si>
  <si>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</si>
  <si>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</si>
  <si>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</si>
  <si>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</si>
  <si>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</si>
  <si>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</si>
  <si>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</si>
  <si>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</si>
  <si>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</si>
  <si>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</si>
  <si>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</si>
  <si>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</si>
  <si>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</si>
  <si>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</si>
  <si>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</si>
  <si>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</si>
  <si>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</si>
  <si>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</si>
  <si>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</si>
  <si>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</si>
  <si>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</si>
  <si>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</si>
  <si>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</si>
  <si>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</si>
  <si>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</si>
  <si>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</si>
  <si>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</si>
  <si>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</si>
  <si>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</si>
  <si>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</si>
  <si>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</si>
  <si>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</si>
  <si>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</si>
  <si>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</si>
  <si>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</si>
  <si>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</si>
  <si>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</si>
  <si>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</si>
  <si>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</si>
  <si>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</si>
  <si>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</si>
  <si>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</si>
  <si>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</si>
  <si>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</si>
  <si>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</si>
  <si>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</si>
  <si>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</si>
  <si>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</si>
  <si>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</si>
  <si>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</si>
  <si>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</si>
  <si>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</si>
  <si>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</si>
  <si>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</si>
  <si>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</si>
  <si>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</si>
  <si>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</si>
  <si>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</si>
  <si>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</si>
  <si>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</si>
  <si>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</si>
  <si>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</si>
  <si>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</si>
  <si>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</si>
  <si>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</si>
  <si>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</si>
  <si>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</si>
  <si>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</si>
  <si>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</si>
  <si>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</si>
  <si>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</si>
  <si>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</si>
  <si>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</si>
  <si>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</si>
  <si>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</si>
  <si>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</si>
  <si>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</si>
  <si>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</si>
  <si>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</si>
  <si>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</si>
  <si>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</si>
  <si>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</si>
  <si>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</si>
  <si>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</si>
  <si>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</si>
  <si>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</si>
  <si>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</si>
  <si>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</si>
  <si>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</si>
  <si>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</si>
  <si>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</si>
  <si>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</si>
  <si>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</si>
  <si>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</si>
  <si>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</si>
  <si>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</si>
  <si>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</si>
  <si>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</si>
  <si>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</si>
  <si>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</si>
  <si>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</si>
  <si>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</si>
  <si>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</si>
  <si>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</si>
  <si>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</si>
  <si>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</si>
  <si>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</si>
  <si>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</si>
  <si>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</si>
  <si>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</si>
  <si>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</si>
  <si>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</si>
  <si>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</si>
  <si>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</si>
  <si>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</si>
  <si>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</si>
  <si>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</si>
  <si>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</si>
  <si>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</si>
  <si>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</si>
  <si>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</si>
  <si>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</si>
  <si>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</si>
  <si>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</si>
  <si>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</si>
  <si>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</si>
  <si>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</si>
  <si>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</si>
  <si>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</si>
  <si>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</si>
  <si>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</si>
  <si>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</si>
  <si>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</si>
  <si>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</si>
  <si>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</si>
  <si>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</si>
  <si>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</si>
  <si>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</si>
  <si>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</si>
  <si>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</si>
  <si>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</si>
  <si>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</si>
  <si>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</si>
  <si>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</si>
  <si>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</si>
  <si>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</si>
  <si>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</si>
  <si>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</si>
  <si>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</si>
  <si>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</si>
  <si>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</si>
  <si>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</si>
  <si>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</si>
  <si>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</si>
  <si>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</si>
  <si>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</si>
  <si>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</si>
  <si>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</si>
  <si>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</si>
  <si>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</si>
  <si>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</si>
  <si>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</si>
  <si>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</si>
  <si>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</si>
  <si>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</si>
  <si>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</si>
  <si>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</si>
  <si>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</si>
  <si>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</si>
  <si>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</si>
  <si>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</si>
  <si>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</si>
  <si>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</si>
  <si>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</si>
  <si>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</si>
  <si>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</si>
  <si>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</si>
  <si>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</si>
  <si>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</si>
  <si>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</si>
  <si>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</si>
  <si>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</si>
  <si>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</si>
  <si>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</si>
  <si>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</si>
  <si>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</si>
  <si>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</si>
  <si>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</si>
  <si>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</si>
  <si>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</si>
  <si>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</si>
  <si>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</si>
  <si>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</si>
  <si>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</si>
  <si>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</si>
  <si>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</si>
  <si>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</si>
  <si>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</si>
  <si>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</si>
  <si>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</si>
  <si>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</si>
  <si>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</si>
  <si>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</si>
  <si>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</si>
  <si>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</si>
  <si>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</si>
  <si>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</si>
  <si>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</si>
  <si>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</si>
  <si>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</si>
  <si>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</si>
  <si>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</si>
  <si>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</si>
  <si>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</si>
  <si>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</si>
  <si>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</si>
  <si>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</si>
  <si>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</si>
  <si>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</si>
  <si>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</si>
  <si>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</si>
  <si>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</si>
  <si>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</si>
  <si>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</si>
  <si>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</si>
  <si>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</si>
  <si>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</si>
  <si>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</si>
  <si>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</si>
  <si>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</si>
  <si>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</si>
  <si>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</si>
  <si>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</si>
  <si>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</si>
  <si>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</si>
  <si>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</si>
  <si>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</si>
  <si>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</si>
  <si>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</si>
  <si>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</si>
  <si>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</si>
  <si>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</si>
  <si>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</si>
  <si>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</si>
  <si>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</si>
  <si>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</si>
  <si>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</si>
  <si>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</si>
  <si>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</si>
  <si>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</si>
  <si>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</si>
  <si>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</si>
  <si>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</si>
  <si>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</si>
  <si>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</si>
  <si>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</si>
  <si>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</si>
  <si>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</si>
  <si>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</si>
  <si>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</si>
  <si>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</si>
  <si>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</si>
  <si>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</si>
  <si>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</si>
  <si>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</si>
  <si>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</si>
  <si>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</si>
  <si>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</si>
  <si>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</si>
  <si>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</si>
  <si>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</si>
  <si>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</si>
  <si>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</si>
  <si>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</si>
  <si>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</si>
  <si>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</si>
  <si>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</si>
  <si>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</si>
  <si>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</si>
  <si>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</si>
  <si>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</si>
  <si>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</si>
  <si>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</si>
  <si>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</si>
  <si>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</si>
  <si>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</si>
  <si>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</si>
  <si>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</si>
  <si>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</si>
  <si>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</si>
  <si>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</si>
  <si>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</si>
  <si>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</si>
  <si>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</si>
  <si>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</si>
  <si>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</si>
  <si>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</si>
  <si>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</si>
  <si>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</si>
  <si>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</si>
  <si>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</si>
  <si>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</si>
  <si>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</si>
  <si>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</si>
  <si>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</si>
  <si>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</si>
  <si>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</si>
  <si>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</si>
  <si>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</si>
  <si>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</si>
  <si>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</si>
  <si>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</si>
  <si>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</si>
  <si>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</si>
  <si>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</si>
  <si>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</si>
  <si>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</si>
  <si>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</si>
  <si>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</si>
  <si>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</si>
  <si>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</si>
  <si>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</si>
  <si>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</si>
  <si>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</si>
  <si>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</si>
  <si>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</si>
  <si>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</si>
  <si>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</si>
  <si>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</si>
  <si>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</si>
  <si>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</si>
  <si>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</si>
  <si>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</si>
  <si>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</si>
  <si>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</si>
  <si>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</si>
  <si>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</si>
  <si>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</si>
  <si>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</si>
  <si>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</si>
  <si>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</si>
  <si>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</si>
  <si>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</si>
  <si>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</si>
  <si>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</si>
  <si>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</si>
  <si>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</si>
  <si>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</si>
  <si>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</si>
  <si>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</si>
  <si>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</si>
  <si>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</si>
  <si>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</si>
  <si>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</si>
  <si>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</si>
  <si>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</si>
  <si>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</si>
  <si>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</si>
  <si>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</si>
  <si>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</si>
  <si>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</si>
  <si>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</si>
  <si>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</si>
  <si>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</si>
  <si>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</si>
  <si>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</si>
  <si>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</si>
  <si>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</si>
  <si>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</si>
  <si>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</si>
  <si>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</si>
  <si>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</si>
  <si>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</si>
  <si>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</si>
  <si>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</si>
  <si>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</si>
  <si>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</si>
  <si>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</si>
  <si>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</si>
  <si>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</si>
  <si>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</si>
  <si>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</si>
  <si>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</si>
  <si>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</si>
  <si>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</si>
  <si>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</si>
  <si>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</si>
  <si>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</si>
  <si>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</si>
  <si>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</si>
  <si>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</si>
  <si>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</si>
  <si>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</si>
  <si>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</si>
  <si>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</si>
  <si>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</si>
  <si>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</si>
  <si>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</si>
  <si>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</si>
  <si>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</si>
  <si>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</si>
  <si>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</si>
  <si>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</si>
  <si>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</si>
  <si>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</si>
  <si>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</si>
  <si>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</si>
  <si>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</si>
  <si>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</si>
  <si>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</si>
  <si>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</si>
  <si>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</si>
  <si>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</si>
  <si>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</si>
  <si>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</si>
  <si>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</si>
  <si>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</si>
  <si>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</si>
  <si>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</si>
  <si>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</si>
  <si>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</si>
  <si>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</si>
  <si>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</si>
  <si>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</si>
  <si>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</si>
  <si>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</si>
  <si>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</si>
  <si>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</si>
  <si>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</si>
  <si>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</si>
  <si>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</si>
  <si>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</si>
  <si>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</si>
  <si>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</si>
  <si>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</si>
  <si>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</si>
  <si>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</si>
  <si>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</si>
  <si>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</si>
  <si>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</si>
  <si>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</si>
  <si>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</si>
  <si>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</si>
  <si>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</si>
  <si>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</si>
  <si>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</si>
  <si>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</si>
  <si>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</si>
  <si>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</si>
  <si>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</si>
  <si>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</si>
  <si>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</si>
  <si>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</si>
  <si>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</si>
  <si>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</si>
  <si>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</si>
  <si>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</si>
  <si>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</si>
  <si>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</si>
  <si>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</si>
  <si>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</si>
  <si>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</si>
  <si>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</si>
  <si>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</si>
  <si>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</si>
  <si>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</si>
  <si>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</si>
  <si>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</si>
  <si>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</si>
  <si>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</si>
  <si>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</si>
  <si>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</si>
  <si>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</si>
  <si>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</si>
  <si>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</si>
  <si>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</si>
  <si>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</si>
  <si>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</si>
  <si>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</si>
  <si>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</si>
  <si>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</si>
  <si>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</si>
  <si>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</si>
  <si>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</si>
  <si>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</si>
  <si>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</si>
  <si>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</si>
  <si>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</si>
  <si>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</si>
  <si>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</si>
  <si>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</si>
  <si>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</si>
  <si>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</si>
  <si>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</si>
  <si>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</si>
  <si>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</si>
  <si>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</si>
  <si>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</si>
  <si>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</si>
  <si>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</si>
  <si>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</si>
  <si>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</si>
  <si>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</si>
  <si>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</si>
  <si>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</si>
  <si>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</si>
  <si>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</si>
  <si>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</si>
  <si>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</si>
  <si>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</si>
  <si>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</si>
  <si>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</si>
  <si>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</si>
  <si>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</si>
  <si>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</si>
  <si>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</si>
  <si>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</si>
  <si>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</si>
  <si>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</si>
  <si>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</si>
  <si>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</si>
  <si>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</si>
  <si>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</si>
  <si>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</si>
  <si>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</si>
  <si>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</si>
  <si>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</si>
  <si>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</si>
  <si>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</si>
  <si>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</si>
  <si>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</si>
  <si>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</si>
  <si>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</si>
  <si>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</si>
  <si>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</si>
  <si>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</si>
  <si>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</si>
  <si>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</si>
  <si>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</si>
  <si>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</si>
  <si>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</si>
  <si>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</si>
  <si>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</si>
  <si>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</si>
  <si>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</si>
  <si>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</si>
  <si>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</si>
  <si>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</si>
  <si>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</si>
  <si>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</si>
  <si>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</si>
  <si>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</si>
  <si>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</si>
  <si>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</si>
  <si>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</si>
  <si>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</si>
  <si>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</si>
  <si>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</si>
  <si>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</si>
  <si>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</si>
  <si>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</si>
  <si>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</si>
  <si>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</si>
  <si>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</si>
  <si>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</si>
  <si>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</si>
  <si>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</si>
  <si>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</si>
  <si>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</si>
  <si>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</si>
  <si>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</si>
  <si>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</si>
  <si>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</si>
  <si>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</si>
  <si>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</si>
  <si>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</si>
  <si>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</si>
  <si>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</si>
  <si>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</si>
  <si>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</si>
  <si>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</si>
  <si>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</si>
  <si>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</si>
  <si>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</si>
  <si>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</si>
  <si>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</si>
  <si>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</si>
  <si>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</si>
  <si>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</si>
  <si>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</si>
  <si>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</si>
  <si>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</si>
  <si>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</si>
  <si>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</si>
  <si>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</si>
  <si>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</si>
  <si>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</si>
  <si>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</si>
  <si>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</si>
  <si>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</si>
  <si>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</si>
  <si>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</si>
  <si>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</si>
  <si>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</si>
  <si>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</si>
  <si>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</si>
  <si>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</si>
  <si>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</si>
  <si>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</si>
  <si>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</si>
  <si>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</si>
  <si>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</si>
  <si>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</si>
  <si>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</si>
  <si>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</si>
  <si>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</si>
  <si>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</si>
  <si>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</si>
  <si>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</si>
  <si>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</si>
  <si>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</si>
  <si>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</si>
  <si>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</si>
  <si>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</si>
  <si>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</si>
  <si>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</si>
  <si>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</si>
  <si>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</si>
  <si>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</si>
  <si>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</si>
  <si>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</si>
  <si>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</si>
  <si>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</si>
  <si>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</si>
  <si>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</si>
  <si>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</si>
  <si>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</si>
  <si>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</si>
  <si>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</si>
  <si>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</si>
  <si>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</si>
  <si>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</si>
  <si>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</si>
  <si>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</si>
  <si>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</si>
  <si>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</si>
  <si>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</si>
  <si>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</si>
  <si>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</si>
  <si>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</si>
  <si>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</si>
  <si>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</si>
  <si>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</si>
  <si>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</si>
  <si>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</si>
  <si>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</si>
  <si>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</si>
  <si>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</si>
  <si>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</si>
  <si>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</si>
  <si>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</si>
  <si>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</si>
  <si>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</si>
  <si>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</si>
  <si>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</si>
  <si>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</si>
  <si>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</si>
  <si>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</si>
  <si>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</si>
  <si>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</si>
  <si>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</si>
  <si>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</si>
  <si>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</si>
  <si>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</si>
  <si>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</si>
  <si>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</si>
  <si>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</si>
  <si>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</si>
  <si>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</si>
  <si>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</si>
  <si>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</si>
  <si>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</si>
  <si>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</si>
  <si>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</si>
  <si>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</si>
  <si>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</si>
  <si>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</si>
  <si>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</si>
  <si>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</si>
  <si>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</si>
  <si>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</si>
  <si>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</si>
  <si>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</si>
  <si>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</si>
  <si>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</si>
  <si>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</si>
  <si>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</si>
  <si>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</si>
  <si>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</si>
  <si>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</si>
  <si>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</si>
  <si>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</si>
  <si>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</si>
  <si>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</si>
  <si>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</si>
  <si>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</si>
  <si>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</si>
  <si>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</si>
  <si>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</si>
  <si>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</si>
  <si>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</si>
  <si>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</si>
  <si>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</si>
  <si>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</si>
  <si>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</si>
  <si>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</si>
  <si>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</si>
  <si>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</si>
  <si>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</si>
  <si>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</si>
  <si>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</si>
  <si>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</si>
  <si>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</si>
  <si>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</si>
  <si>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</si>
  <si>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</si>
  <si>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</si>
  <si>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</si>
  <si>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</si>
  <si>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</si>
  <si>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</si>
  <si>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</si>
  <si>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</si>
  <si>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</si>
  <si>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</si>
  <si>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</si>
  <si>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</si>
  <si>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</si>
  <si>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</si>
  <si>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</si>
  <si>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</si>
  <si>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</si>
  <si>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</si>
  <si>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</si>
  <si>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</si>
  <si>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</si>
  <si>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</si>
  <si>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</si>
  <si>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</si>
  <si>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</si>
  <si>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</si>
  <si>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</si>
  <si>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</si>
  <si>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</si>
  <si>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</si>
  <si>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</si>
  <si>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</si>
  <si>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</si>
  <si>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</si>
  <si>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</si>
  <si>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</si>
  <si>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</si>
  <si>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</si>
  <si>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</si>
  <si>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</si>
  <si>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</si>
  <si>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</si>
  <si>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</si>
  <si>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</si>
  <si>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</si>
  <si>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</si>
  <si>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</si>
  <si>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</si>
  <si>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</si>
  <si>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</si>
  <si>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</si>
  <si>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</si>
  <si>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</si>
  <si>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</si>
  <si>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</si>
  <si>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</si>
  <si>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</si>
  <si>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</si>
  <si>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</si>
  <si>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</si>
  <si>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</si>
  <si>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</si>
  <si>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</si>
  <si>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</si>
  <si>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</si>
  <si>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</si>
  <si>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</si>
  <si>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</si>
  <si>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</si>
  <si>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</si>
  <si>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</si>
  <si>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</si>
  <si>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</si>
  <si>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</si>
  <si>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</si>
  <si>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</si>
  <si>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</si>
  <si>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</si>
  <si>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</si>
  <si>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</si>
  <si>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</si>
  <si>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</si>
  <si>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</si>
  <si>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</si>
  <si>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</si>
  <si>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</si>
  <si>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</si>
  <si>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</si>
  <si>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</si>
  <si>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</si>
  <si>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</si>
  <si>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</si>
  <si>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</si>
  <si>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</si>
  <si>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</si>
  <si>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</si>
  <si>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</si>
  <si>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</si>
  <si>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</si>
  <si>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</si>
  <si>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</si>
  <si>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</si>
  <si>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</si>
  <si>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</si>
  <si>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</si>
  <si>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</si>
  <si>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</si>
  <si>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</si>
  <si>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</si>
  <si>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</si>
  <si>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</si>
  <si>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</si>
  <si>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</si>
  <si>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</si>
  <si>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</si>
  <si>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</si>
  <si>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</si>
  <si>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</si>
  <si>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</si>
  <si>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</si>
  <si>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</si>
  <si>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</si>
  <si>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</si>
  <si>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</si>
  <si>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</si>
  <si>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</si>
  <si>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</si>
  <si>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</si>
  <si>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</si>
  <si>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</si>
  <si>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</si>
  <si>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</si>
  <si>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</si>
  <si>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</si>
  <si>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</si>
  <si>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</si>
  <si>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</si>
  <si>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</si>
  <si>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</si>
  <si>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</si>
  <si>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</si>
  <si>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</si>
  <si>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</si>
  <si>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</si>
  <si>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</si>
  <si>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</si>
  <si>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</si>
  <si>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</si>
  <si>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</si>
  <si>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</si>
  <si>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</si>
  <si>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</si>
  <si>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</si>
  <si>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</si>
  <si>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</si>
  <si>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</si>
  <si>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</si>
  <si>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</si>
  <si>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</si>
  <si>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</si>
  <si>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</si>
  <si>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</si>
  <si>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</si>
  <si>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</si>
  <si>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</si>
  <si>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</si>
  <si>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</si>
  <si>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</si>
  <si>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</si>
  <si>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</si>
  <si>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</si>
  <si>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</si>
  <si>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</si>
  <si>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</si>
  <si>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</si>
  <si>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</si>
  <si>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</si>
  <si>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</si>
  <si>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</si>
  <si>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</si>
  <si>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</si>
  <si>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</si>
  <si>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</si>
  <si>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</si>
  <si>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</si>
  <si>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</si>
  <si>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</si>
  <si>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</si>
  <si>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</si>
  <si>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</si>
  <si>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</si>
  <si>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</si>
  <si>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</si>
  <si>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</si>
  <si>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</si>
  <si>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</si>
  <si>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</si>
  <si>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</si>
  <si>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</si>
  <si>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</si>
  <si>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</si>
  <si>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</si>
  <si>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</si>
  <si>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</si>
  <si>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</si>
  <si>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</si>
  <si>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</si>
  <si>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</si>
  <si>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</si>
  <si>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</si>
  <si>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</si>
  <si>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</si>
  <si>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</si>
  <si>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</si>
  <si>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</si>
  <si>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</si>
  <si>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</si>
  <si>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</si>
  <si>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</si>
  <si>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</si>
  <si>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</si>
  <si>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</si>
  <si>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</si>
  <si>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</si>
  <si>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</si>
  <si>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</si>
  <si>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</si>
  <si>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</si>
  <si>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</si>
  <si>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</si>
  <si>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</si>
  <si>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</si>
  <si>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</si>
  <si>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</si>
  <si>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</si>
  <si>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</si>
  <si>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</si>
  <si>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</si>
  <si>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</si>
  <si>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</si>
  <si>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</si>
  <si>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</si>
  <si>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</si>
  <si>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</si>
  <si>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</si>
  <si>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</si>
  <si>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</si>
  <si>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</si>
  <si>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</si>
  <si>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</si>
  <si>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</si>
  <si>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</si>
  <si>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</si>
  <si>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</si>
  <si>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</si>
  <si>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</si>
  <si>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</si>
  <si>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</si>
  <si>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</si>
  <si>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</si>
  <si>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</si>
  <si>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</si>
  <si>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</si>
  <si>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</si>
  <si>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</si>
  <si>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</si>
  <si>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</si>
  <si>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</si>
  <si>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</si>
  <si>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</si>
  <si>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</si>
  <si>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</si>
  <si>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</si>
  <si>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</si>
  <si>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</si>
  <si>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</si>
  <si>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</si>
  <si>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</si>
  <si>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</si>
  <si>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</si>
  <si>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</si>
  <si>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</si>
  <si>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</si>
  <si>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</si>
  <si>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</si>
  <si>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</si>
  <si>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</si>
  <si>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</si>
  <si>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</si>
  <si>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</si>
  <si>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</si>
  <si>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</si>
  <si>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</si>
  <si>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</si>
  <si>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</si>
  <si>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</si>
  <si>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</si>
  <si>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</si>
  <si>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</si>
  <si>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</si>
  <si>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</si>
  <si>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</si>
  <si>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</si>
  <si>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</si>
  <si>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</si>
  <si>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</si>
  <si>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</si>
  <si>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</si>
  <si>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</si>
  <si>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</si>
  <si>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</si>
  <si>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</si>
  <si>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</si>
  <si>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</si>
  <si>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</si>
  <si>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</si>
  <si>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</si>
  <si>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</si>
  <si>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</si>
  <si>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</si>
  <si>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</si>
  <si>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</si>
  <si>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</si>
  <si>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</si>
  <si>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</si>
  <si>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</si>
  <si>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</si>
  <si>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</si>
  <si>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</si>
  <si>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</si>
  <si>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</si>
  <si>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</si>
  <si>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</si>
  <si>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</si>
  <si>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</si>
  <si>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</si>
  <si>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</si>
  <si>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</si>
  <si>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</si>
  <si>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</si>
  <si>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</si>
  <si>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</si>
  <si>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</si>
  <si>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</si>
  <si>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</si>
  <si>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</si>
  <si>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</si>
  <si>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</si>
  <si>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</si>
  <si>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</si>
  <si>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</si>
  <si>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</si>
  <si>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</si>
  <si>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</si>
  <si>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</si>
  <si>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</si>
  <si>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</si>
  <si>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</si>
  <si>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</si>
  <si>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</si>
  <si>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</si>
  <si>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</si>
  <si>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</si>
  <si>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</si>
  <si>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</si>
  <si>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</si>
  <si>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</si>
  <si>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</si>
  <si>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</si>
  <si>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</si>
  <si>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</si>
  <si>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</si>
  <si>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</si>
  <si>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</si>
  <si>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</si>
  <si>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</si>
  <si>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</si>
  <si>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</si>
  <si>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</si>
  <si>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</si>
  <si>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</si>
  <si>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</si>
  <si>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</si>
  <si>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</si>
  <si>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</si>
  <si>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</si>
  <si>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</si>
  <si>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</si>
  <si>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</si>
  <si>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</si>
  <si>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</si>
  <si>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</si>
  <si>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</si>
  <si>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</si>
  <si>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</si>
  <si>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</si>
  <si>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</si>
  <si>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</si>
  <si>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</si>
  <si>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</si>
  <si>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</si>
  <si>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</si>
  <si>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</si>
  <si>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</si>
  <si>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</si>
  <si>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</si>
  <si>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</si>
  <si>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</si>
  <si>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</si>
  <si>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</si>
  <si>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</si>
  <si>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</si>
  <si>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</si>
  <si>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</si>
  <si>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</si>
  <si>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</si>
  <si>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</si>
  <si>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</si>
  <si>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</si>
  <si>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</si>
  <si>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</si>
  <si>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</si>
  <si>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</si>
  <si>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</si>
  <si>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</si>
  <si>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</si>
  <si>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</si>
  <si>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</si>
  <si>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</si>
  <si>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</si>
  <si>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</si>
  <si>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</si>
  <si>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</si>
  <si>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</si>
  <si>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</si>
  <si>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</si>
  <si>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</si>
  <si>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</si>
  <si>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</si>
  <si>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</si>
  <si>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</si>
  <si>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</si>
  <si>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</si>
  <si>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</si>
  <si>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</si>
  <si>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</si>
  <si>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</si>
  <si>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</si>
  <si>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</si>
  <si>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</si>
  <si>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</si>
  <si>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</si>
  <si>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</si>
  <si>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</si>
  <si>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</si>
  <si>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</si>
  <si>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</si>
  <si>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</si>
  <si>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</si>
  <si>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</si>
  <si>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</si>
  <si>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</si>
  <si>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</si>
  <si>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</si>
  <si>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</si>
  <si>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</si>
  <si>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</si>
  <si>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</si>
  <si>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</si>
  <si>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</si>
  <si>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</si>
  <si>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</si>
  <si>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</si>
  <si>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</si>
  <si>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</si>
  <si>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</si>
  <si>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</si>
  <si>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</si>
  <si>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</si>
  <si>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</si>
  <si>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</si>
  <si>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</si>
  <si>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</si>
  <si>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</si>
  <si>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</si>
  <si>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</si>
  <si>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</si>
  <si>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</si>
  <si>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</si>
  <si>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</si>
  <si>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</si>
  <si>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</si>
  <si>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</si>
  <si>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</si>
  <si>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</si>
  <si>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</si>
  <si>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</si>
  <si>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</si>
  <si>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</si>
  <si>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</si>
  <si>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</si>
  <si>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</si>
  <si>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</si>
  <si>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</si>
  <si>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</si>
  <si>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</si>
  <si>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</si>
  <si>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</si>
  <si>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</si>
  <si>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</si>
  <si>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</si>
  <si>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</si>
  <si>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</si>
  <si>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</si>
  <si>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</si>
  <si>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</si>
  <si>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</si>
  <si>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</si>
  <si>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</si>
  <si>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</si>
  <si>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</si>
  <si>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</si>
  <si>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</si>
  <si>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</si>
  <si>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</si>
  <si>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</si>
  <si>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</si>
  <si>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</si>
  <si>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</si>
  <si>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</si>
  <si>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</si>
  <si>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</si>
  <si>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</si>
  <si>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</si>
  <si>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</si>
  <si>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</si>
  <si>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</si>
  <si>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</si>
  <si>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</si>
  <si>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</si>
  <si>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</si>
  <si>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</si>
  <si>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</si>
  <si>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</si>
  <si>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</si>
  <si>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</si>
  <si>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</si>
  <si>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</si>
  <si>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</si>
  <si>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</si>
  <si>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</si>
  <si>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</si>
  <si>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</si>
  <si>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</si>
  <si>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</si>
  <si>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</si>
  <si>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</si>
  <si>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</si>
  <si>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</si>
  <si>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</si>
  <si>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</si>
  <si>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</si>
  <si>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</si>
  <si>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</si>
  <si>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</si>
  <si>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</si>
  <si>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</si>
  <si>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</si>
  <si>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</si>
  <si>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</si>
  <si>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</si>
  <si>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</si>
  <si>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</si>
  <si>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</si>
  <si>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</si>
  <si>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</si>
  <si>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</si>
  <si>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</si>
  <si>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</si>
  <si>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</si>
  <si>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</si>
  <si>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</si>
  <si>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</si>
  <si>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</si>
  <si>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</si>
  <si>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</si>
  <si>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</si>
  <si>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</si>
  <si>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</si>
  <si>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</si>
  <si>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</si>
  <si>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</si>
  <si>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</si>
  <si>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</si>
  <si>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</si>
  <si>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</si>
  <si>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</si>
  <si>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</si>
  <si>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</si>
  <si>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</si>
  <si>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</si>
  <si>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</si>
  <si>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</si>
  <si>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</si>
  <si>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</si>
  <si>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</si>
  <si>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</si>
  <si>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</si>
  <si>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</si>
  <si>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</si>
  <si>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</si>
  <si>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</si>
  <si>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</si>
  <si>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</si>
  <si>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</si>
  <si>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</si>
  <si>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</si>
  <si>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</si>
  <si>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</si>
  <si>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</si>
  <si>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</si>
  <si>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</si>
  <si>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</si>
  <si>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</si>
  <si>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</si>
  <si>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</si>
  <si>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</si>
  <si>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</si>
  <si>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</si>
  <si>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</si>
  <si>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</si>
  <si>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</si>
  <si>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</si>
  <si>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</si>
  <si>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</si>
  <si>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</si>
  <si>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</si>
  <si>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</si>
  <si>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</si>
  <si>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</si>
  <si>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</si>
  <si>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</si>
  <si>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</si>
  <si>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</si>
  <si>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</si>
  <si>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</si>
  <si>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</si>
  <si>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</si>
  <si>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</si>
  <si>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</si>
  <si>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</si>
  <si>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</si>
  <si>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</si>
  <si>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</si>
  <si>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</si>
  <si>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</si>
  <si>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</si>
  <si>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</si>
  <si>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</si>
  <si>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</si>
  <si>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</si>
  <si>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</si>
  <si>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</si>
  <si>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</si>
  <si>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</si>
  <si>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</si>
  <si>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</si>
  <si>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</si>
  <si>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</si>
  <si>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</si>
  <si>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</si>
  <si>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</si>
  <si>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</si>
  <si>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</si>
  <si>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</si>
  <si>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</si>
  <si>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</si>
  <si>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</si>
  <si>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</si>
  <si>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</si>
  <si>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</si>
  <si>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</si>
  <si>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</si>
  <si>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</si>
  <si>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</si>
  <si>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</si>
  <si>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</si>
  <si>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</si>
  <si>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</si>
  <si>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</si>
  <si>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</si>
  <si>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</si>
  <si>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</si>
  <si>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</si>
  <si>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</si>
  <si>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</si>
  <si>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</si>
  <si>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</si>
  <si>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</si>
  <si>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</si>
  <si>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</si>
  <si>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</si>
  <si>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</si>
  <si>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</si>
  <si>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</si>
  <si>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</si>
  <si>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</si>
  <si>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</si>
  <si>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</si>
  <si>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</si>
  <si>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</si>
  <si>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</si>
  <si>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</si>
  <si>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</si>
  <si>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</si>
  <si>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</si>
  <si>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</si>
  <si>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</si>
  <si>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</si>
  <si>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</si>
  <si>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</si>
  <si>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</si>
  <si>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</si>
  <si>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</si>
  <si>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</si>
  <si>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</si>
  <si>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</si>
  <si>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</si>
  <si>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</si>
  <si>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</si>
  <si>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</si>
  <si>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</si>
  <si>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</si>
  <si>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</si>
  <si>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</si>
  <si>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</si>
  <si>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</si>
  <si>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</si>
  <si>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</si>
  <si>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</si>
  <si>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</si>
  <si>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</si>
  <si>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</si>
  <si>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</si>
  <si>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</si>
  <si>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</si>
  <si>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</si>
  <si>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</si>
  <si>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</si>
  <si>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</si>
  <si>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</si>
  <si>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</si>
  <si>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</si>
  <si>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</si>
  <si>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</si>
  <si>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</si>
  <si>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</si>
  <si>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</si>
  <si>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</si>
  <si>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</si>
  <si>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</si>
  <si>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</si>
  <si>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</si>
  <si>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</si>
  <si>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</si>
  <si>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</si>
  <si>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</si>
  <si>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</si>
  <si>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</si>
  <si>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</si>
  <si>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</si>
  <si>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</si>
  <si>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</si>
  <si>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</si>
  <si>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</si>
  <si>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</si>
  <si>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</si>
  <si>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</si>
  <si>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</si>
  <si>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</si>
  <si>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</si>
  <si>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</si>
  <si>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</si>
  <si>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</si>
  <si>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</si>
  <si>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</si>
  <si>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</si>
  <si>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</si>
  <si>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</si>
  <si>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</si>
  <si>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</si>
  <si>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</si>
  <si>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</si>
  <si>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</si>
  <si>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</si>
  <si>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</si>
  <si>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</si>
  <si>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</si>
  <si>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</si>
  <si>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</si>
  <si>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</si>
  <si>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</si>
  <si>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</si>
  <si>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</si>
  <si>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</si>
  <si>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</si>
  <si>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</si>
  <si>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</si>
  <si>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</si>
  <si>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</si>
  <si>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</si>
  <si>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</si>
  <si>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</si>
  <si>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</si>
  <si>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</si>
  <si>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</si>
  <si>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</si>
  <si>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</si>
  <si>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</si>
  <si>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</si>
  <si>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</si>
  <si>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</si>
  <si>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</si>
  <si>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</si>
  <si>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</si>
  <si>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</si>
  <si>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</si>
  <si>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</si>
  <si>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</si>
  <si>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</si>
  <si>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</si>
  <si>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</si>
  <si>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</si>
  <si>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</si>
  <si>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</si>
  <si>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</si>
  <si>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</si>
  <si>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</si>
  <si>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</si>
  <si>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</si>
  <si>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</si>
  <si>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</si>
  <si>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</si>
  <si>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</si>
  <si>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</si>
  <si>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</si>
  <si>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</si>
  <si>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</si>
  <si>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</si>
  <si>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</si>
  <si>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</si>
  <si>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</si>
  <si>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</si>
  <si>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</si>
  <si>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</si>
  <si>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</si>
  <si>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</si>
  <si>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</si>
  <si>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</si>
  <si>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</si>
  <si>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</si>
  <si>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</si>
  <si>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</si>
  <si>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</si>
  <si>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</si>
  <si>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</si>
  <si>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</si>
  <si>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</si>
  <si>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</si>
  <si>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</si>
  <si>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</si>
  <si>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</si>
  <si>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</si>
  <si>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</si>
  <si>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</si>
  <si>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</si>
  <si>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</si>
  <si>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</si>
  <si>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</si>
  <si>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</si>
  <si>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</si>
  <si>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</si>
  <si>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</si>
  <si>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</si>
  <si>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</si>
  <si>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</si>
  <si>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</si>
  <si>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</si>
  <si>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</si>
  <si>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</si>
  <si>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</si>
  <si>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</si>
  <si>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</si>
  <si>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</si>
  <si>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</si>
  <si>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</si>
  <si>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</si>
  <si>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</si>
  <si>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</si>
  <si>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</si>
  <si>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</si>
  <si>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</si>
  <si>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</si>
  <si>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</si>
  <si>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</si>
  <si>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</si>
  <si>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</si>
  <si>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</si>
  <si>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</si>
  <si>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</si>
  <si>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</si>
  <si>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</si>
  <si>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</si>
  <si>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</si>
  <si>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</si>
  <si>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</si>
  <si>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</si>
  <si>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</si>
  <si>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</si>
  <si>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</si>
  <si>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</si>
  <si>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</si>
  <si>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</si>
  <si>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</si>
  <si>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</si>
  <si>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</si>
  <si>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</si>
  <si>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</si>
  <si>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</si>
  <si>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</si>
  <si>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</si>
  <si>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</si>
  <si>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</si>
  <si>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</si>
  <si>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</si>
  <si>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</si>
  <si>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</si>
  <si>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</si>
  <si>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</si>
  <si>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</si>
  <si>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</si>
  <si>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</si>
  <si>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</si>
  <si>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</si>
  <si>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</si>
  <si>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</si>
  <si>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</si>
  <si>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</si>
  <si>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</si>
  <si>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</si>
  <si>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</si>
  <si>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</si>
  <si>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</si>
  <si>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</si>
  <si>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</si>
  <si>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</si>
  <si>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</si>
  <si>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</si>
  <si>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</si>
  <si>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</si>
  <si>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</si>
  <si>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</si>
  <si>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</si>
  <si>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</si>
  <si>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</si>
  <si>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</si>
  <si>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</si>
  <si>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</si>
  <si>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</si>
  <si>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</si>
  <si>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</si>
  <si>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</si>
  <si>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</si>
  <si>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</si>
  <si>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</si>
  <si>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</si>
  <si>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</si>
  <si>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</si>
  <si>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</si>
  <si>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</si>
  <si>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</si>
  <si>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</si>
  <si>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</si>
  <si>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</si>
  <si>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</si>
  <si>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</si>
  <si>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</si>
  <si>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</si>
  <si>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</si>
  <si>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</si>
  <si>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</si>
  <si>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</si>
  <si>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</si>
  <si>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</si>
  <si>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</si>
  <si>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</si>
  <si>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</si>
  <si>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</si>
  <si>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</si>
  <si>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</si>
  <si>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</si>
  <si>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</si>
  <si>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</si>
  <si>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</si>
  <si>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</si>
  <si>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</si>
  <si>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</si>
  <si>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</si>
  <si>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</si>
  <si>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</si>
  <si>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</si>
  <si>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</si>
  <si>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</si>
  <si>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</si>
  <si>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</si>
  <si>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</si>
  <si>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</si>
  <si>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</si>
  <si>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</si>
  <si>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</si>
  <si>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</si>
  <si>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</si>
  <si>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</si>
  <si>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</si>
  <si>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</si>
  <si>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</si>
  <si>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</si>
  <si>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</si>
  <si>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</si>
  <si>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</si>
  <si>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</si>
  <si>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</si>
  <si>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</si>
  <si>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</si>
  <si>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</si>
  <si>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</si>
  <si>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</si>
  <si>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</si>
  <si>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</si>
  <si>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</si>
  <si>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</si>
  <si>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</si>
  <si>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</si>
  <si>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</si>
  <si>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</si>
  <si>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</si>
  <si>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</si>
  <si>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</si>
  <si>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</si>
  <si>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</si>
  <si>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</si>
  <si>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</si>
  <si>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</si>
  <si>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</si>
  <si>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</si>
  <si>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</si>
  <si>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</si>
  <si>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</si>
  <si>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</si>
  <si>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</si>
  <si>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</si>
  <si>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</si>
  <si>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</si>
  <si>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</si>
  <si>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</si>
  <si>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</si>
  <si>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</si>
  <si>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</si>
  <si>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</si>
  <si>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</si>
  <si>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</si>
  <si>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</si>
  <si>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</si>
  <si>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</si>
  <si>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</si>
  <si>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</si>
  <si>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</si>
  <si>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</si>
  <si>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</si>
  <si>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</si>
  <si>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</si>
  <si>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</si>
  <si>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</si>
  <si>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</si>
  <si>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</si>
  <si>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</si>
  <si>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</si>
  <si>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</si>
  <si>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</si>
  <si>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</si>
  <si>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</si>
  <si>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</si>
  <si>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</si>
  <si>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</si>
  <si>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</si>
  <si>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</si>
  <si>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</si>
  <si>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</si>
  <si>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</si>
  <si>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</si>
  <si>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</si>
  <si>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</si>
  <si>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</si>
  <si>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</si>
  <si>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</si>
  <si>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</si>
  <si>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</si>
  <si>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</si>
  <si>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</si>
  <si>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</si>
  <si>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</si>
  <si>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</si>
  <si>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</si>
  <si>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</si>
  <si>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</si>
  <si>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</si>
  <si>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</si>
  <si>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</si>
  <si>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</si>
  <si>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</si>
  <si>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</si>
  <si>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</si>
  <si>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</si>
  <si>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</si>
  <si>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</si>
  <si>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</si>
  <si>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</si>
  <si>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</si>
  <si>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</si>
  <si>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</si>
  <si>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</si>
  <si>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</si>
  <si>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</si>
  <si>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</si>
  <si>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</si>
  <si>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</si>
  <si>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</si>
  <si>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</si>
  <si>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</si>
  <si>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</si>
  <si>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</si>
  <si>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</si>
  <si>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</si>
  <si>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</si>
  <si>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</si>
  <si>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</si>
  <si>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</si>
  <si>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</si>
  <si>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</si>
  <si>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</si>
  <si>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</si>
  <si>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</si>
  <si>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</si>
  <si>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</si>
  <si>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</si>
  <si>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</si>
  <si>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</si>
  <si>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</si>
  <si>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</si>
  <si>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</si>
  <si>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</si>
  <si>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</si>
  <si>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</si>
  <si>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</si>
  <si>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</si>
  <si>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</si>
  <si>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</si>
  <si>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</si>
  <si>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</si>
  <si>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</si>
  <si>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</si>
  <si>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</si>
  <si>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</si>
  <si>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</si>
  <si>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</si>
  <si>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</si>
  <si>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</si>
  <si>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</si>
  <si>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</si>
  <si>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</si>
  <si>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</si>
  <si>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</si>
  <si>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</si>
  <si>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</si>
  <si>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</si>
  <si>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</si>
  <si>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</si>
  <si>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</si>
  <si>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</si>
  <si>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</si>
  <si>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</si>
  <si>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</si>
  <si>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</si>
  <si>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</si>
  <si>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</si>
  <si>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</si>
  <si>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</si>
  <si>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</si>
  <si>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</si>
  <si>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</si>
  <si>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</si>
  <si>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</si>
  <si>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</si>
  <si>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</si>
  <si>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</si>
  <si>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</si>
  <si>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</si>
  <si>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</si>
  <si>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</si>
  <si>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</si>
  <si>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</si>
  <si>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</si>
  <si>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</si>
  <si>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</si>
  <si>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</si>
  <si>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</si>
  <si>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</si>
  <si>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</si>
  <si>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</si>
  <si>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</si>
  <si>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</si>
  <si>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</si>
  <si>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</si>
  <si>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</si>
  <si>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</si>
  <si>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</si>
  <si>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</si>
  <si>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</si>
  <si>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</si>
  <si>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</si>
  <si>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</si>
  <si>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</si>
  <si>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</si>
  <si>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</si>
  <si>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</si>
  <si>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</si>
  <si>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</si>
  <si>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</si>
  <si>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</si>
  <si>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</si>
  <si>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</si>
  <si>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</si>
  <si>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</si>
  <si>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</si>
  <si>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</si>
  <si>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</si>
  <si>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</si>
  <si>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</si>
  <si>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</si>
  <si>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</si>
  <si>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</si>
  <si>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</si>
  <si>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</si>
  <si>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</si>
  <si>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</si>
  <si>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</si>
  <si>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</si>
  <si>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</si>
  <si>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</si>
  <si>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</si>
  <si>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</si>
  <si>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</si>
  <si>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</si>
  <si>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</si>
  <si>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</si>
  <si>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</si>
  <si>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</si>
  <si>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</si>
  <si>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</si>
  <si>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</si>
  <si>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</si>
  <si>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</si>
  <si>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</si>
  <si>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</si>
  <si>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</si>
  <si>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</si>
  <si>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</si>
  <si>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</si>
  <si>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</si>
  <si>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</si>
  <si>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</si>
  <si>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</si>
  <si>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</si>
  <si>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</si>
  <si>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</si>
  <si>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</si>
  <si>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</si>
  <si>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</si>
  <si>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</si>
  <si>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</si>
  <si>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</si>
  <si>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</si>
  <si>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</si>
  <si>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</si>
  <si>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</si>
  <si>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</si>
  <si>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</si>
  <si>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</si>
  <si>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</si>
  <si>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</si>
  <si>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</si>
  <si>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</si>
  <si>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</si>
  <si>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</si>
  <si>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</si>
  <si>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</si>
  <si>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</si>
  <si>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</si>
  <si>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</si>
  <si>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</si>
  <si>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</si>
  <si>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</si>
  <si>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</si>
  <si>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</si>
  <si>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</si>
  <si>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</si>
  <si>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</si>
  <si>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</si>
  <si>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</si>
  <si>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</si>
  <si>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</si>
  <si>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</si>
  <si>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</si>
  <si>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</si>
  <si>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</si>
  <si>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</si>
  <si>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</si>
  <si>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</si>
  <si>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</si>
  <si>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</si>
  <si>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</si>
  <si>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</si>
  <si>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</si>
  <si>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</si>
  <si>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</si>
  <si>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</si>
  <si>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</si>
  <si>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</si>
  <si>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</si>
  <si>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</si>
  <si>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</si>
  <si>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</si>
  <si>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</si>
  <si>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</si>
  <si>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</si>
  <si>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</si>
  <si>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</si>
  <si>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</si>
  <si>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</si>
  <si>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</si>
  <si>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</si>
  <si>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</si>
  <si>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</si>
  <si>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</si>
  <si>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</si>
  <si>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</si>
  <si>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</si>
  <si>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</si>
  <si>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</si>
  <si>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</si>
  <si>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</si>
  <si>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</si>
  <si>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</si>
  <si>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</si>
  <si>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</si>
  <si>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</si>
  <si>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</si>
  <si>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</si>
  <si>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</si>
  <si>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</si>
  <si>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</si>
  <si>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</si>
  <si>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</si>
  <si>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</si>
  <si>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</si>
  <si>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</si>
  <si>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</si>
  <si>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</si>
  <si>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</si>
  <si>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</si>
  <si>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</si>
  <si>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</si>
  <si>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</si>
  <si>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</si>
  <si>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</si>
  <si>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</si>
  <si>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</si>
  <si>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</si>
  <si>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</si>
  <si>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</si>
  <si>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</si>
  <si>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</si>
  <si>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</si>
  <si>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</si>
  <si>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</si>
  <si>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</si>
  <si>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</si>
  <si>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</si>
  <si>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</si>
  <si>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</si>
  <si>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</si>
  <si>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</si>
  <si>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</si>
  <si>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</si>
  <si>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</si>
  <si>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</si>
  <si>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</si>
  <si>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</si>
  <si>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</si>
  <si>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</si>
  <si>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</si>
  <si>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</si>
  <si>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</si>
  <si>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</si>
  <si>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</si>
  <si>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</si>
  <si>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</si>
  <si>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</si>
  <si>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</si>
  <si>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</si>
  <si>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</si>
  <si>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</si>
  <si>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</si>
  <si>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</si>
  <si>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</si>
  <si>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</si>
  <si>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</si>
  <si>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</si>
  <si>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</si>
  <si>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</si>
  <si>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</si>
  <si>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</si>
  <si>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</si>
  <si>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</si>
  <si>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</si>
  <si>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</si>
  <si>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</si>
  <si>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</si>
  <si>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</si>
  <si>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</si>
  <si>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</si>
  <si>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</si>
  <si>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</si>
  <si>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</si>
  <si>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</si>
  <si>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</si>
  <si>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</si>
  <si>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</si>
  <si>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</si>
  <si>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</si>
  <si>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</si>
  <si>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</si>
  <si>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</si>
  <si>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</si>
  <si>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</si>
  <si>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</si>
  <si>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</si>
  <si>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</si>
  <si>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</si>
  <si>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</si>
  <si>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</si>
  <si>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</si>
  <si>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</si>
  <si>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</si>
  <si>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</si>
  <si>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</si>
  <si>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</si>
  <si>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</si>
  <si>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</si>
  <si>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</si>
  <si>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</si>
  <si>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</si>
  <si>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</si>
  <si>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</si>
  <si>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</si>
  <si>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</si>
  <si>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</si>
  <si>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</si>
  <si>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</si>
  <si>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</si>
  <si>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</si>
  <si>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</si>
  <si>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</si>
  <si>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</si>
  <si>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</si>
  <si>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</si>
  <si>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</si>
  <si>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</si>
  <si>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</si>
  <si>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</si>
  <si>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</si>
  <si>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</si>
  <si>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</si>
  <si>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</si>
  <si>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</si>
  <si>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</si>
  <si>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</si>
  <si>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</si>
  <si>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</si>
  <si>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</si>
  <si>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</si>
  <si>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</si>
  <si>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</si>
  <si>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</si>
  <si>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</si>
  <si>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</si>
  <si>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</si>
  <si>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</si>
  <si>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</si>
  <si>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</si>
  <si>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</si>
  <si>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</si>
  <si>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</si>
  <si>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</si>
  <si>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</si>
  <si>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</si>
  <si>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</si>
  <si>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</si>
  <si>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</si>
  <si>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</si>
  <si>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</si>
  <si>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</si>
  <si>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</si>
  <si>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</si>
  <si>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</si>
  <si>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</si>
  <si>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</si>
  <si>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</si>
  <si>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</si>
  <si>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</si>
  <si>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</si>
  <si>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</si>
  <si>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</si>
  <si>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</si>
  <si>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</si>
  <si>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</si>
  <si>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</si>
  <si>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</si>
  <si>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</si>
  <si>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</si>
  <si>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</si>
  <si>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</si>
  <si>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</si>
  <si>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</si>
  <si>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</si>
  <si>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</si>
  <si>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</si>
  <si>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</si>
  <si>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</si>
  <si>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</si>
  <si>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</si>
  <si>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</si>
  <si>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</si>
  <si>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</si>
  <si>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</si>
  <si>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</si>
  <si>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</si>
  <si>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</si>
  <si>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</si>
  <si>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</si>
  <si>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</si>
  <si>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</si>
  <si>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</si>
  <si>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</si>
  <si>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</si>
  <si>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</si>
  <si>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</si>
  <si>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</si>
  <si>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</si>
  <si>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</si>
  <si>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</si>
  <si>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</si>
  <si>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</si>
  <si>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</si>
  <si>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</si>
  <si>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</si>
  <si>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</si>
  <si>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</si>
  <si>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</si>
  <si>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</si>
  <si>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</si>
  <si>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</si>
  <si>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</si>
  <si>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</si>
  <si>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</si>
  <si>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</si>
  <si>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</si>
  <si>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</si>
  <si>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</si>
  <si>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</si>
  <si>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</si>
  <si>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</si>
  <si>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</si>
  <si>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</si>
  <si>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</si>
  <si>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</si>
  <si>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</si>
  <si>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</si>
  <si>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</si>
  <si>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</si>
  <si>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</si>
  <si>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</si>
  <si>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</si>
  <si>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</si>
  <si>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</si>
  <si>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</si>
  <si>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</si>
  <si>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</si>
  <si>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</si>
  <si>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</si>
  <si>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</si>
  <si>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</si>
  <si>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</si>
  <si>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</si>
  <si>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</si>
  <si>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</si>
  <si>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</si>
  <si>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</si>
  <si>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</si>
  <si>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</si>
  <si>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</si>
  <si>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</si>
  <si>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</si>
  <si>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</si>
  <si>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</si>
  <si>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</si>
  <si>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</si>
  <si>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</si>
  <si>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</si>
  <si>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</si>
  <si>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</si>
  <si>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</si>
  <si>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</si>
  <si>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</si>
  <si>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</si>
  <si>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</si>
  <si>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</si>
  <si>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</si>
  <si>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</si>
  <si>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</si>
  <si>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</si>
  <si>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</si>
  <si>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</si>
  <si>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</si>
  <si>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</si>
  <si>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</si>
  <si>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</si>
  <si>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</si>
  <si>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</si>
  <si>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</si>
  <si>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</si>
  <si>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</si>
  <si>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</si>
  <si>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</si>
  <si>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</si>
  <si>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</si>
  <si>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</si>
  <si>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</si>
  <si>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</si>
  <si>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</si>
  <si>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</si>
  <si>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</si>
  <si>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</si>
  <si>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</si>
  <si>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</si>
  <si>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</si>
  <si>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</si>
  <si>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</si>
  <si>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</si>
  <si>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</si>
  <si>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</si>
  <si>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</si>
  <si>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</si>
  <si>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</si>
  <si>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</si>
  <si>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</si>
  <si>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</si>
  <si>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</si>
  <si>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</si>
  <si>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</si>
  <si>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</si>
  <si>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</si>
  <si>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</si>
  <si>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</si>
  <si>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</si>
  <si>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</si>
  <si>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</si>
  <si>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</si>
  <si>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</si>
  <si>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</si>
  <si>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</si>
  <si>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</si>
  <si>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</si>
  <si>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</si>
  <si>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</si>
  <si>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</si>
  <si>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</si>
  <si>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</si>
  <si>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</si>
  <si>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</si>
  <si>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</si>
  <si>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</si>
  <si>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</si>
  <si>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</si>
  <si>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</si>
  <si>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</si>
  <si>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</si>
  <si>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</si>
  <si>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</si>
  <si>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</si>
  <si>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</si>
  <si>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</si>
  <si>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</si>
  <si>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</si>
  <si>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</si>
  <si>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</si>
  <si>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</si>
  <si>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</si>
  <si>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</si>
  <si>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</si>
  <si>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</si>
  <si>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</si>
  <si>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</si>
  <si>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</si>
  <si>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</si>
  <si>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</si>
  <si>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</si>
  <si>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</si>
  <si>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</si>
  <si>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</si>
  <si>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</si>
  <si>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</si>
  <si>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</si>
  <si>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</si>
  <si>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</si>
  <si>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</si>
  <si>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</si>
  <si>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</si>
  <si>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</si>
  <si>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</si>
  <si>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</si>
  <si>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</si>
  <si>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</si>
  <si>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</si>
  <si>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</si>
  <si>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</si>
  <si>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</si>
  <si>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</si>
  <si>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</si>
  <si>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</si>
  <si>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</si>
  <si>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</si>
  <si>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</si>
  <si>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</si>
  <si>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</si>
  <si>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</si>
  <si>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</si>
  <si>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</si>
  <si>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</si>
  <si>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</si>
  <si>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</si>
  <si>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</si>
  <si>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</si>
  <si>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</si>
  <si>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</si>
  <si>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</si>
  <si>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</si>
  <si>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</si>
  <si>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</si>
  <si>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</si>
  <si>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</si>
  <si>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</si>
  <si>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</si>
  <si>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</si>
  <si>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</si>
  <si>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</si>
  <si>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</si>
  <si>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</si>
  <si>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</si>
  <si>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</si>
  <si>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</si>
  <si>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</si>
  <si>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</si>
  <si>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</si>
  <si>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</si>
  <si>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</si>
  <si>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</si>
  <si>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</si>
  <si>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</si>
  <si>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</si>
  <si>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</si>
  <si>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</si>
  <si>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</si>
  <si>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</si>
  <si>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</si>
  <si>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</si>
  <si>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</si>
  <si>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</si>
  <si>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</si>
  <si>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</si>
  <si>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</si>
  <si>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</si>
  <si>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</si>
  <si>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</si>
  <si>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</si>
  <si>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</si>
  <si>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</si>
  <si>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</si>
  <si>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</si>
  <si>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</si>
  <si>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</si>
  <si>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</si>
  <si>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</si>
  <si>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</si>
  <si>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</si>
  <si>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</si>
  <si>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</si>
  <si>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</si>
  <si>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</si>
  <si>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</si>
  <si>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</si>
  <si>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</si>
  <si>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</si>
  <si>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</si>
  <si>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</si>
  <si>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</si>
  <si>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</si>
  <si>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</si>
  <si>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</si>
  <si>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</si>
  <si>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</si>
  <si>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</si>
  <si>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</si>
  <si>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</si>
  <si>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</si>
  <si>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</si>
  <si>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</si>
  <si>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</si>
  <si>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</si>
  <si>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</si>
  <si>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</si>
  <si>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</si>
  <si>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</si>
  <si>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</si>
  <si>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</si>
  <si>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</si>
  <si>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</si>
  <si>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</si>
  <si>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</si>
  <si>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</si>
  <si>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</si>
  <si>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</si>
  <si>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</si>
  <si>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</si>
  <si>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</si>
  <si>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</si>
  <si>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</si>
  <si>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</si>
  <si>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</si>
  <si>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</si>
  <si>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</si>
  <si>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</si>
  <si>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</si>
  <si>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</si>
  <si>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</si>
  <si>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</si>
  <si>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</si>
  <si>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</si>
  <si>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</si>
  <si>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</si>
  <si>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</si>
  <si>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</si>
  <si>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</si>
  <si>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</si>
  <si>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</si>
  <si>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</si>
  <si>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</si>
  <si>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</si>
  <si>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</si>
  <si>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</si>
  <si>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</si>
  <si>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</si>
  <si>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</si>
  <si>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</si>
  <si>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</si>
  <si>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</si>
  <si>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</si>
  <si>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</si>
  <si>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</si>
  <si>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</si>
  <si>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</si>
  <si>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</si>
  <si>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</si>
  <si>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</si>
  <si>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</si>
  <si>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</si>
  <si>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</si>
  <si>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</si>
  <si>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</si>
  <si>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</si>
  <si>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</si>
  <si>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</si>
  <si>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</si>
  <si>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</si>
  <si>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</si>
  <si>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</si>
  <si>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</si>
  <si>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</si>
  <si>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</si>
  <si>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</si>
  <si>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</si>
  <si>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</si>
  <si>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</si>
  <si>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</si>
  <si>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</si>
  <si>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</si>
  <si>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</si>
  <si>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</si>
  <si>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</si>
  <si>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</si>
  <si>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</si>
  <si>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</si>
  <si>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</si>
  <si>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</si>
  <si>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</si>
  <si>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</si>
  <si>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</si>
  <si>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</si>
  <si>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</si>
  <si>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</si>
  <si>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</si>
  <si>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</si>
  <si>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</si>
  <si>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</si>
  <si>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</si>
  <si>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</si>
  <si>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</si>
  <si>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</si>
  <si>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</si>
  <si>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</si>
  <si>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</si>
  <si>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</si>
  <si>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</si>
  <si>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</si>
  <si>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</si>
  <si>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</si>
  <si>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</si>
  <si>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</si>
  <si>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</si>
  <si>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</si>
  <si>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</si>
  <si>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</si>
  <si>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</si>
  <si>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</si>
  <si>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</si>
  <si>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</si>
  <si>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</si>
  <si>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</si>
  <si>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</si>
  <si>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</si>
  <si>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</si>
  <si>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</si>
  <si>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</si>
  <si>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</si>
  <si>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</si>
  <si>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</si>
  <si>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</si>
  <si>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</si>
  <si>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</si>
  <si>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</si>
  <si>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</si>
  <si>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</si>
  <si>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</si>
  <si>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</si>
  <si>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</si>
  <si>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</si>
  <si>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</si>
  <si>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</si>
  <si>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</si>
  <si>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</si>
  <si>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</si>
  <si>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</si>
  <si>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</si>
  <si>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</si>
  <si>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</si>
  <si>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</si>
  <si>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</si>
  <si>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</si>
  <si>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</si>
  <si>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</si>
  <si>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</si>
  <si>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</si>
  <si>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</si>
  <si>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</si>
  <si>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</si>
  <si>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</si>
  <si>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</si>
  <si>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</si>
  <si>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</si>
  <si>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</si>
  <si>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</si>
  <si>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</si>
  <si>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</si>
  <si>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</si>
  <si>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</si>
  <si>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</si>
  <si>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</si>
  <si>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</si>
  <si>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</si>
  <si>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</si>
  <si>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</si>
  <si>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</si>
  <si>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</si>
  <si>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</si>
  <si>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</si>
  <si>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</si>
  <si>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</si>
  <si>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</si>
  <si>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</si>
  <si>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</si>
  <si>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</si>
  <si>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</si>
  <si>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</si>
  <si>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</si>
  <si>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</si>
  <si>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</si>
  <si>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</si>
  <si>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</si>
  <si>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</si>
  <si>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</si>
  <si>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</si>
  <si>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</si>
  <si>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</si>
  <si>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</si>
  <si>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</si>
  <si>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</si>
  <si>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</si>
  <si>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</si>
  <si>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</si>
  <si>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</si>
  <si>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</si>
  <si>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</si>
  <si>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</si>
  <si>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</si>
  <si>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</si>
  <si>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</si>
  <si>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</si>
  <si>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</si>
  <si>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</si>
  <si>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</si>
  <si>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</si>
  <si>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</si>
  <si>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</si>
  <si>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</si>
  <si>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</si>
  <si>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</si>
  <si>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</si>
  <si>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</si>
  <si>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</si>
  <si>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</si>
  <si>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</si>
  <si>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</si>
  <si>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</si>
  <si>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</si>
  <si>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</si>
  <si>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</si>
  <si>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</si>
  <si>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</si>
  <si>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</si>
  <si>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</si>
  <si>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</si>
  <si>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</si>
  <si>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</si>
  <si>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</si>
  <si>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</si>
  <si>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</si>
  <si>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</si>
  <si>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</si>
  <si>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</si>
  <si>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</si>
  <si>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</si>
  <si>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</si>
  <si>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</si>
  <si>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</si>
  <si>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</si>
  <si>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</si>
  <si>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</si>
  <si>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</si>
  <si>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</si>
  <si>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</si>
  <si>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</si>
  <si>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</si>
  <si>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</si>
  <si>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</si>
  <si>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</si>
  <si>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</si>
  <si>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</si>
  <si>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</si>
  <si>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</si>
  <si>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</si>
  <si>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</si>
  <si>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</si>
  <si>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</si>
  <si>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</si>
  <si>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</si>
  <si>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</si>
  <si>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</si>
  <si>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</si>
  <si>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</si>
  <si>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</si>
  <si>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</si>
  <si>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</si>
  <si>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</si>
  <si>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</si>
  <si>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</si>
  <si>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</si>
  <si>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</si>
  <si>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</si>
  <si>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</si>
  <si>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</si>
  <si>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</si>
  <si>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</si>
  <si>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</si>
  <si>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</si>
  <si>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</si>
  <si>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</si>
  <si>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</si>
  <si>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</si>
  <si>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</si>
  <si>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</si>
  <si>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</si>
  <si>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</si>
  <si>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</si>
  <si>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</si>
  <si>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</si>
  <si>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</si>
  <si>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</si>
  <si>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</si>
  <si>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</si>
  <si>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</si>
  <si>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</si>
  <si>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</si>
  <si>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</si>
  <si>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</si>
  <si>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</si>
  <si>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</si>
  <si>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</si>
  <si>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</si>
  <si>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</si>
  <si>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</si>
  <si>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</si>
  <si>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</si>
  <si>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</si>
  <si>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</si>
  <si>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</si>
  <si>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</si>
  <si>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</si>
  <si>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</si>
  <si>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</si>
  <si>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</si>
  <si>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</si>
  <si>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</si>
  <si>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</si>
  <si>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</si>
  <si>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</si>
  <si>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</si>
  <si>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</si>
  <si>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</si>
  <si>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</si>
  <si>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</si>
  <si>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</si>
  <si>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</si>
  <si>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</si>
  <si>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</si>
  <si>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</si>
  <si>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</si>
  <si>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</si>
  <si>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</si>
  <si>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</si>
  <si>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</si>
  <si>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</si>
  <si>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</si>
  <si>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</si>
  <si>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</si>
  <si>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</si>
  <si>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</si>
  <si>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</si>
  <si>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</si>
  <si>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</si>
  <si>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</si>
  <si>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</si>
  <si>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</si>
  <si>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</si>
  <si>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</si>
  <si>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</si>
  <si>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</si>
  <si>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</si>
  <si>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</si>
  <si>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</si>
  <si>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</si>
  <si>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</si>
  <si>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</si>
  <si>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</si>
  <si>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</si>
  <si>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</si>
  <si>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</si>
  <si>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</si>
  <si>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</si>
  <si>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</si>
  <si>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</si>
  <si>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</si>
  <si>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</si>
  <si>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</si>
  <si>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</si>
  <si>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</si>
  <si>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</si>
  <si>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</si>
  <si>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</si>
  <si>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</si>
  <si>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</si>
  <si>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</si>
  <si>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</si>
  <si>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</si>
  <si>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</si>
  <si>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</si>
  <si>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</si>
  <si>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</si>
  <si>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</si>
  <si>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</si>
  <si>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</si>
  <si>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</si>
  <si>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</si>
  <si>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</si>
  <si>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</si>
  <si>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</si>
  <si>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</si>
  <si>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</si>
  <si>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</si>
  <si>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</si>
  <si>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</si>
  <si>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</si>
  <si>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</si>
  <si>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</si>
  <si>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</si>
  <si>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</si>
  <si>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</si>
  <si>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</si>
  <si>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</si>
  <si>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</si>
  <si>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</si>
  <si>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</si>
  <si>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</si>
  <si>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</si>
  <si>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</si>
  <si>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</si>
  <si>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</si>
  <si>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</si>
  <si>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</si>
  <si>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</si>
  <si>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</si>
  <si>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</si>
  <si>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</si>
  <si>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</si>
  <si>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</si>
  <si>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</si>
  <si>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</si>
  <si>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</si>
  <si>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</si>
  <si>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</si>
  <si>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</si>
  <si>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</si>
  <si>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</si>
  <si>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</si>
  <si>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</si>
  <si>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</si>
  <si>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</si>
  <si>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</si>
  <si>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</si>
  <si>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</si>
  <si>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</si>
  <si>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</si>
  <si>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</si>
  <si>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</si>
  <si>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</si>
  <si>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</si>
  <si>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</si>
  <si>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</si>
  <si>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</si>
  <si>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</si>
  <si>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</si>
  <si>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</si>
  <si>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</si>
  <si>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</si>
  <si>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</si>
  <si>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</si>
  <si>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</si>
  <si>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</si>
  <si>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</si>
  <si>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</si>
  <si>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</si>
  <si>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</si>
  <si>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</si>
  <si>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</si>
  <si>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</si>
  <si>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</si>
  <si>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</si>
  <si>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</si>
  <si>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</si>
  <si>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</si>
  <si>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</si>
  <si>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</si>
  <si>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</si>
  <si>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</si>
  <si>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</si>
  <si>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</si>
  <si>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</si>
  <si>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</si>
  <si>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</si>
  <si>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</si>
  <si>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</si>
  <si>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</si>
  <si>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</si>
  <si>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</si>
  <si>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</si>
  <si>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</si>
  <si>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</si>
  <si>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</si>
  <si>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</si>
  <si>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</si>
  <si>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</si>
  <si>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</si>
  <si>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</si>
  <si>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</si>
  <si>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</si>
  <si>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</si>
  <si>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</si>
  <si>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</si>
  <si>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</si>
  <si>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</si>
  <si>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</si>
  <si>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</si>
  <si>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</si>
  <si>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</si>
  <si>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</si>
  <si>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</si>
  <si>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</si>
  <si>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</si>
  <si>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</si>
  <si>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</si>
  <si>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</si>
  <si>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</si>
  <si>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</si>
  <si>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</si>
  <si>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</si>
  <si>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</si>
  <si>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</si>
  <si>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</si>
  <si>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</si>
  <si>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</si>
  <si>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</si>
  <si>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</si>
  <si>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</si>
  <si>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</si>
  <si>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</si>
  <si>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</si>
  <si>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</si>
  <si>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</si>
  <si>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</si>
  <si>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</si>
  <si>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</si>
  <si>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</si>
  <si>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</si>
  <si>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</si>
  <si>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</si>
  <si>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</si>
  <si>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</si>
  <si>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</si>
  <si>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</si>
  <si>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</si>
  <si>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</si>
  <si>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</si>
  <si>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</si>
  <si>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</si>
  <si>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</si>
  <si>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</si>
  <si>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</si>
  <si>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</si>
  <si>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</si>
  <si>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</si>
  <si>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</si>
  <si>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</si>
  <si>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</si>
  <si>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</si>
  <si>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</si>
  <si>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</si>
  <si>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</si>
  <si>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</si>
  <si>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</si>
  <si>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</si>
  <si>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</si>
  <si>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</si>
  <si>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</si>
  <si>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</si>
  <si>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</si>
  <si>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</si>
  <si>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</si>
  <si>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</si>
  <si>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</si>
  <si>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</si>
  <si>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</si>
  <si>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</si>
  <si>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</si>
  <si>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</si>
  <si>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</si>
  <si>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</si>
  <si>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</si>
  <si>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</si>
  <si>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</si>
  <si>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</si>
  <si>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</si>
  <si>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</si>
  <si>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</si>
  <si>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</si>
  <si>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</si>
  <si>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</si>
  <si>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</si>
  <si>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</si>
  <si>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</si>
  <si>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</si>
  <si>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</si>
  <si>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</si>
  <si>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</si>
  <si>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</si>
  <si>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</si>
  <si>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</si>
  <si>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</si>
  <si>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</si>
  <si>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</si>
  <si>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</si>
  <si>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</si>
  <si>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</si>
  <si>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</si>
  <si>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</si>
  <si>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</si>
  <si>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</si>
  <si>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</si>
  <si>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</si>
  <si>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</si>
  <si>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</si>
  <si>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</si>
  <si>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</si>
  <si>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</si>
  <si>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</si>
  <si>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</si>
  <si>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</si>
  <si>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</si>
  <si>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</si>
  <si>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</si>
  <si>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</si>
  <si>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</si>
  <si>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</si>
  <si>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</si>
  <si>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</si>
  <si>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</si>
  <si>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</si>
  <si>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</si>
  <si>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</si>
  <si>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</si>
  <si>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</si>
  <si>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</si>
  <si>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</si>
  <si>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</si>
  <si>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</si>
  <si>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</si>
  <si>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</si>
  <si>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</si>
  <si>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</si>
  <si>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</si>
  <si>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</si>
  <si>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</si>
  <si>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</si>
  <si>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</si>
  <si>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</si>
  <si>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</si>
  <si>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</si>
  <si>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</si>
  <si>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</si>
  <si>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</si>
  <si>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</si>
  <si>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</si>
  <si>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</si>
  <si>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</si>
  <si>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</si>
  <si>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</si>
  <si>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</si>
  <si>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</si>
  <si>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</si>
  <si>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</si>
  <si>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</si>
  <si>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</si>
  <si>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</si>
  <si>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</si>
  <si>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</si>
  <si>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</si>
  <si>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</si>
  <si>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</si>
  <si>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</si>
  <si>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</si>
  <si>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</si>
  <si>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</si>
  <si>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</si>
  <si>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</si>
  <si>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</si>
  <si>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</si>
  <si>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</si>
  <si>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</si>
  <si>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</si>
  <si>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</si>
  <si>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</si>
  <si>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</si>
  <si>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</si>
  <si>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</si>
  <si>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</si>
  <si>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</si>
  <si>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</si>
  <si>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</si>
  <si>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</si>
  <si>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</si>
  <si>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</si>
  <si>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</si>
  <si>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</si>
  <si>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</si>
  <si>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</si>
  <si>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</si>
  <si>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</si>
  <si>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</si>
  <si>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</si>
  <si>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</si>
  <si>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</si>
  <si>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</si>
  <si>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</si>
  <si>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</si>
  <si>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</si>
  <si>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</si>
  <si>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</si>
  <si>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</si>
  <si>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</si>
  <si>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</si>
  <si>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</si>
  <si>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</si>
  <si>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</si>
  <si>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</si>
  <si>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</si>
  <si>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</si>
  <si>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</si>
  <si>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</si>
  <si>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</si>
  <si>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</si>
  <si>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</si>
  <si>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</si>
  <si>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</si>
  <si>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</si>
  <si>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</si>
  <si>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</si>
  <si>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</si>
  <si>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</si>
  <si>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</si>
  <si>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</si>
  <si>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</si>
  <si>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</si>
  <si>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</si>
  <si>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</si>
  <si>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</si>
  <si>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</si>
  <si>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</si>
  <si>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</si>
  <si>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</si>
  <si>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</si>
  <si>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</si>
  <si>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</si>
  <si>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</si>
  <si>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</si>
  <si>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</si>
  <si>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</si>
  <si>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</si>
  <si>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</si>
  <si>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</si>
  <si>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</si>
  <si>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</si>
  <si>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</si>
  <si>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</si>
  <si>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</si>
  <si>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</si>
  <si>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</si>
  <si>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</si>
  <si>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</si>
  <si>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</si>
  <si>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</si>
  <si>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</si>
  <si>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</si>
  <si>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</si>
  <si>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</si>
  <si>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</si>
  <si>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</si>
  <si>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</si>
  <si>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</si>
  <si>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</si>
  <si>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</si>
  <si>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</si>
  <si>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</si>
  <si>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</si>
  <si>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</si>
  <si>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</si>
  <si>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</si>
  <si>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</si>
  <si>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</si>
  <si>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</si>
  <si>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</si>
  <si>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</si>
  <si>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</si>
  <si>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</si>
  <si>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</si>
  <si>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</si>
  <si>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</si>
  <si>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</si>
  <si>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</si>
  <si>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</si>
  <si>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</si>
  <si>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</si>
  <si>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</si>
  <si>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</si>
  <si>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</si>
  <si>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</si>
  <si>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</si>
  <si>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</si>
  <si>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</si>
  <si>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</si>
  <si>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</si>
  <si>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</si>
  <si>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</si>
  <si>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</si>
  <si>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</si>
  <si>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</si>
  <si>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</si>
  <si>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</si>
  <si>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</si>
  <si>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</si>
  <si>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</si>
  <si>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</si>
  <si>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</si>
  <si>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</si>
  <si>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</si>
  <si>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</si>
  <si>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</si>
  <si>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</si>
  <si>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</si>
  <si>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</si>
  <si>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</si>
  <si>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</si>
  <si>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</si>
  <si>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</si>
  <si>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</si>
  <si>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</si>
  <si>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</si>
  <si>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</si>
  <si>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</si>
  <si>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</si>
  <si>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</si>
  <si>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</si>
  <si>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</si>
  <si>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</si>
  <si>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</si>
  <si>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</si>
  <si>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</si>
  <si>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</si>
  <si>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</si>
  <si>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</si>
  <si>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</si>
  <si>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</si>
  <si>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</si>
  <si>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</si>
  <si>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</si>
  <si>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</si>
  <si>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</si>
  <si>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</si>
  <si>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</si>
  <si>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</si>
  <si>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</si>
  <si>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</si>
  <si>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</si>
  <si>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</si>
  <si>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</si>
  <si>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</si>
  <si>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</si>
  <si>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</si>
  <si>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</si>
  <si>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</si>
  <si>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</si>
  <si>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</si>
  <si>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</si>
  <si>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</si>
  <si>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</si>
  <si>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</si>
  <si>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</si>
  <si>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</si>
  <si>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</si>
  <si>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</si>
  <si>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</si>
  <si>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</si>
  <si>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</si>
  <si>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</si>
  <si>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</si>
  <si>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</si>
  <si>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</si>
  <si>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</si>
  <si>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</si>
  <si>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</si>
  <si>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</si>
  <si>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</si>
  <si>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</si>
  <si>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</si>
  <si>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</si>
  <si>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</si>
  <si>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</si>
  <si>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</si>
  <si>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</si>
  <si>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</si>
  <si>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</si>
  <si>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</si>
  <si>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</si>
  <si>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</si>
  <si>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</si>
  <si>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</si>
  <si>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</si>
  <si>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</si>
  <si>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</si>
  <si>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</si>
  <si>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</si>
  <si>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</si>
  <si>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</si>
  <si>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</si>
  <si>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</si>
  <si>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</si>
  <si>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</si>
  <si>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</si>
  <si>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</si>
  <si>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</si>
  <si>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</si>
  <si>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</si>
  <si>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</si>
  <si>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</si>
  <si>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</si>
  <si>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</si>
  <si>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</si>
  <si>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</si>
  <si>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</si>
  <si>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</si>
  <si>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</si>
  <si>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</si>
  <si>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</si>
  <si>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</si>
  <si>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</si>
  <si>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</si>
  <si>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</si>
  <si>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</si>
  <si>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</si>
  <si>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</si>
  <si>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</si>
  <si>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</si>
  <si>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</si>
  <si>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</si>
  <si>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</si>
  <si>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</si>
  <si>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</si>
  <si>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</si>
  <si>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</si>
  <si>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</si>
  <si>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</si>
  <si>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</si>
  <si>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</si>
  <si>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</si>
  <si>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</si>
  <si>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</si>
  <si>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</si>
  <si>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</si>
  <si>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</si>
  <si>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</si>
  <si>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</si>
  <si>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</si>
  <si>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</si>
  <si>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</si>
  <si>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</si>
  <si>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</si>
  <si>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</si>
  <si>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</si>
  <si>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</si>
  <si>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</si>
  <si>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</si>
  <si>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</si>
  <si>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</si>
  <si>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</si>
  <si>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</si>
  <si>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</si>
  <si>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</si>
  <si>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</si>
  <si>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</si>
  <si>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</si>
  <si>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</si>
  <si>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</si>
  <si>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</si>
  <si>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</si>
  <si>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</si>
  <si>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</si>
  <si>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</si>
  <si>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</si>
  <si>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</si>
  <si>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</si>
  <si>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</si>
  <si>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</si>
  <si>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</si>
  <si>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</si>
  <si>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</si>
  <si>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</si>
  <si>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</si>
  <si>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</si>
  <si>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</si>
  <si>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</si>
  <si>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</si>
  <si>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</si>
  <si>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</si>
  <si>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</si>
  <si>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</si>
  <si>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</si>
  <si>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</si>
  <si>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</si>
  <si>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</si>
  <si>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</si>
  <si>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</si>
  <si>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</si>
  <si>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</si>
  <si>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</si>
  <si>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</si>
  <si>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</si>
  <si>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</si>
  <si>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</si>
  <si>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</si>
  <si>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</si>
  <si>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</si>
  <si>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</si>
  <si>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</si>
  <si>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</si>
  <si>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</si>
  <si>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</si>
  <si>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</si>
  <si>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</si>
  <si>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</si>
  <si>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</si>
  <si>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</si>
  <si>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</si>
  <si>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</si>
  <si>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</si>
  <si>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</si>
  <si>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</si>
  <si>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</si>
  <si>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</si>
  <si>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</si>
  <si>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</si>
  <si>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</si>
  <si>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</si>
  <si>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</si>
  <si>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</si>
  <si>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</si>
  <si>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</si>
  <si>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</si>
  <si>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</si>
  <si>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</si>
  <si>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</si>
  <si>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</si>
  <si>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</si>
  <si>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</si>
  <si>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</si>
  <si>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</si>
  <si>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</si>
  <si>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</si>
  <si>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</si>
  <si>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</si>
  <si>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</si>
  <si>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</si>
  <si>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</si>
  <si>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</si>
  <si>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</si>
  <si>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</si>
  <si>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</si>
  <si>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</si>
  <si>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</si>
  <si>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</si>
  <si>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</si>
  <si>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</si>
  <si>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</si>
  <si>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</si>
  <si>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</si>
  <si>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</si>
  <si>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</si>
  <si>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</si>
  <si>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</si>
  <si>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</si>
  <si>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</si>
  <si>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</si>
  <si>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</si>
  <si>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</si>
  <si>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</si>
  <si>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</si>
  <si>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</si>
  <si>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</si>
  <si>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</si>
  <si>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</si>
  <si>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</si>
  <si>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</si>
  <si>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</si>
  <si>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</si>
  <si>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</si>
  <si>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</si>
  <si>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</si>
  <si>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</si>
  <si>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</si>
  <si>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</si>
  <si>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</si>
  <si>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</si>
  <si>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</si>
  <si>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</si>
  <si>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</si>
  <si>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</si>
  <si>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</si>
  <si>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</si>
  <si>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</si>
  <si>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</si>
  <si>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</si>
  <si>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</si>
  <si>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</si>
  <si>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</si>
  <si>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</si>
  <si>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</si>
  <si>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</si>
  <si>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</si>
  <si>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</si>
  <si>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</si>
  <si>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</si>
  <si>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</si>
  <si>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</si>
  <si>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</si>
  <si>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</si>
  <si>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</si>
  <si>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</si>
  <si>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</si>
  <si>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</si>
  <si>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</si>
  <si>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</si>
  <si>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</si>
  <si>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</si>
  <si>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</si>
  <si>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</si>
  <si>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</si>
  <si>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</si>
  <si>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</si>
  <si>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</si>
  <si>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</si>
  <si>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</si>
  <si>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</si>
  <si>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</si>
  <si>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</si>
  <si>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</si>
  <si>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</si>
  <si>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</si>
  <si>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</si>
  <si>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</si>
  <si>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</si>
  <si>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</si>
  <si>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</si>
  <si>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</si>
  <si>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</si>
  <si>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</si>
  <si>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</si>
  <si>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</si>
  <si>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</si>
  <si>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</si>
  <si>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</si>
  <si>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</si>
  <si>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</si>
  <si>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</si>
  <si>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</si>
  <si>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</si>
  <si>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</si>
  <si>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</si>
  <si>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</si>
  <si>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</si>
  <si>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</si>
  <si>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</si>
  <si>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</si>
  <si>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</si>
  <si>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</si>
  <si>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</si>
  <si>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</si>
  <si>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</si>
  <si>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</si>
  <si>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</si>
  <si>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</si>
  <si>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</si>
  <si>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</si>
  <si>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</si>
  <si>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</si>
  <si>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</si>
  <si>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</si>
  <si>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</si>
  <si>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</si>
  <si>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</si>
  <si>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</si>
  <si>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</si>
  <si>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</si>
  <si>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</si>
  <si>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</si>
  <si>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</si>
  <si>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</si>
  <si>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</si>
  <si>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</si>
  <si>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</si>
  <si>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</si>
  <si>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</si>
  <si>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</si>
  <si>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</si>
  <si>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</si>
  <si>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</si>
  <si>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</si>
  <si>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</si>
  <si>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</si>
  <si>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</si>
  <si>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</si>
  <si>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</si>
  <si>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</si>
  <si>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</si>
  <si>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</si>
  <si>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</si>
  <si>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</si>
  <si>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</si>
  <si>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</si>
  <si>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</si>
  <si>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</si>
  <si>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</si>
  <si>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</si>
  <si>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</si>
  <si>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</si>
  <si>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</si>
  <si>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</si>
  <si>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</si>
  <si>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</si>
  <si>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</si>
  <si>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</si>
  <si>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</si>
  <si>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</si>
  <si>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</si>
  <si>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</si>
  <si>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</si>
  <si>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</si>
  <si>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</si>
  <si>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</si>
  <si>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</si>
  <si>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</si>
  <si>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</si>
  <si>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</si>
  <si>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</si>
  <si>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</si>
  <si>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</si>
  <si>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</si>
  <si>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</si>
  <si>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</si>
  <si>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</si>
  <si>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</si>
  <si>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</si>
  <si>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</si>
  <si>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</si>
  <si>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</si>
  <si>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</si>
  <si>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</si>
  <si>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</si>
  <si>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</si>
  <si>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</si>
  <si>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</si>
  <si>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</si>
  <si>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</si>
  <si>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</si>
  <si>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</si>
  <si>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</si>
  <si>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</si>
  <si>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</si>
  <si>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</si>
  <si>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</si>
  <si>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</si>
  <si>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</si>
  <si>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</si>
  <si>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</si>
  <si>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</si>
  <si>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</si>
  <si>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</si>
  <si>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</si>
  <si>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</si>
  <si>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</si>
  <si>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</si>
  <si>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</si>
  <si>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</si>
  <si>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</si>
  <si>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</si>
  <si>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</si>
  <si>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</si>
  <si>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</si>
  <si>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</si>
  <si>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</si>
  <si>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</si>
  <si>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</si>
  <si>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</si>
  <si>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</si>
  <si>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</si>
  <si>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</si>
  <si>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</si>
  <si>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</si>
  <si>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</si>
  <si>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</si>
  <si>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</si>
  <si>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</si>
  <si>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</si>
  <si>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</si>
  <si>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</si>
  <si>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</si>
  <si>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</si>
  <si>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</si>
  <si>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</si>
  <si>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</si>
  <si>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</si>
  <si>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</si>
  <si>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</si>
  <si>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</si>
  <si>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</si>
  <si>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</si>
  <si>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</si>
  <si>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</si>
  <si>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</si>
  <si>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</si>
  <si>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</si>
  <si>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</si>
  <si>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</si>
  <si>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</si>
  <si>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</si>
  <si>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</si>
  <si>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</si>
  <si>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</si>
  <si>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</si>
  <si>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</si>
  <si>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</si>
  <si>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</si>
  <si>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</si>
  <si>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</si>
  <si>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</si>
  <si>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</si>
  <si>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</si>
  <si>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</si>
  <si>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</si>
  <si>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</si>
  <si>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</si>
  <si>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</si>
  <si>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</si>
  <si>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</si>
  <si>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</si>
  <si>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</si>
  <si>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</si>
  <si>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</si>
  <si>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</si>
  <si>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</si>
  <si>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</si>
  <si>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</si>
  <si>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</si>
  <si>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</si>
  <si>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</si>
  <si>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</si>
  <si>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</si>
  <si>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</si>
  <si>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</si>
  <si>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</si>
  <si>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</si>
  <si>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</si>
  <si>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</si>
  <si>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</si>
  <si>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</si>
  <si>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</si>
  <si>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</si>
  <si>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</si>
  <si>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</si>
  <si>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</si>
  <si>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</si>
  <si>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</si>
  <si>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</si>
  <si>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</si>
  <si>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</si>
  <si>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</si>
  <si>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</si>
  <si>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</si>
  <si>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</si>
  <si>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</si>
  <si>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</si>
  <si>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</si>
  <si>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</si>
  <si>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</si>
  <si>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</si>
  <si>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</si>
  <si>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</si>
  <si>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</si>
  <si>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</si>
  <si>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</si>
  <si>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</si>
  <si>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</si>
  <si>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</si>
  <si>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</si>
  <si>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</si>
  <si>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</si>
  <si>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</si>
  <si>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</si>
  <si>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</si>
  <si>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</si>
  <si>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</si>
  <si>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</si>
  <si>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</si>
  <si>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</si>
  <si>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</si>
  <si>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</si>
  <si>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</si>
  <si>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</si>
  <si>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</si>
  <si>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</si>
  <si>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</si>
  <si>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</si>
  <si>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</si>
  <si>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</si>
  <si>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</si>
  <si>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</si>
  <si>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</si>
  <si>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</si>
  <si>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</si>
  <si>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</si>
  <si>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</si>
  <si>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</si>
  <si>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</si>
  <si>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</si>
  <si>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</si>
  <si>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</si>
  <si>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</si>
  <si>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</si>
  <si>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</si>
  <si>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</si>
  <si>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</si>
  <si>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</si>
  <si>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</si>
  <si>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</si>
  <si>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</si>
  <si>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</si>
  <si>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</si>
  <si>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</si>
  <si>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</si>
  <si>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</si>
  <si>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</si>
  <si>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</si>
  <si>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</si>
  <si>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</si>
  <si>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</si>
  <si>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</si>
  <si>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</si>
  <si>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</si>
  <si>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</si>
  <si>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</si>
  <si>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</si>
  <si>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</si>
  <si>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</si>
  <si>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</si>
  <si>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</si>
  <si>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</si>
  <si>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</si>
  <si>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</si>
  <si>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</si>
  <si>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</si>
  <si>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</si>
  <si>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</si>
  <si>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</si>
  <si>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</si>
  <si>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</si>
  <si>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</si>
  <si>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</si>
  <si>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</si>
  <si>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</si>
  <si>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</si>
  <si>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</si>
  <si>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</si>
  <si>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</si>
  <si>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</si>
  <si>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</si>
  <si>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</si>
  <si>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</si>
  <si>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</si>
  <si>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</si>
  <si>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</si>
  <si>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</si>
  <si>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</si>
  <si>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</si>
  <si>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</si>
  <si>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</si>
  <si>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</si>
  <si>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</si>
  <si>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</si>
  <si>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</si>
  <si>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</si>
  <si>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</si>
  <si>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</si>
  <si>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</si>
  <si>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</si>
  <si>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</si>
  <si>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</si>
  <si>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</si>
  <si>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</si>
  <si>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</si>
  <si>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</si>
  <si>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</si>
  <si>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</si>
  <si>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</si>
  <si>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</si>
  <si>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</si>
  <si>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</si>
  <si>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</si>
  <si>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</si>
  <si>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</si>
  <si>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</si>
  <si>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</si>
  <si>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</si>
  <si>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</si>
  <si>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</si>
  <si>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</si>
  <si>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</si>
  <si>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</si>
  <si>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</si>
  <si>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</si>
  <si>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</si>
  <si>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</si>
  <si>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</si>
  <si>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</si>
  <si>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</si>
  <si>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</si>
  <si>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</si>
  <si>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</si>
  <si>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</si>
  <si>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</si>
  <si>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</si>
  <si>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</si>
  <si>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</si>
  <si>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</si>
  <si>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</si>
  <si>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</si>
  <si>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</si>
  <si>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</si>
  <si>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</si>
  <si>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</si>
  <si>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</si>
  <si>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</si>
  <si>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</si>
  <si>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</si>
  <si>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</si>
  <si>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</si>
  <si>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</si>
  <si>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</si>
  <si>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</si>
  <si>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</si>
  <si>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</si>
  <si>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</si>
  <si>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</si>
  <si>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</si>
  <si>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</si>
  <si>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</si>
  <si>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</si>
  <si>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</si>
  <si>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</si>
  <si>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</si>
  <si>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</si>
  <si>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</si>
  <si>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</si>
  <si>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</si>
  <si>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</si>
  <si>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</si>
  <si>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</si>
  <si>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</si>
  <si>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</si>
  <si>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</si>
  <si>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</si>
  <si>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</si>
  <si>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</si>
  <si>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</si>
  <si>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</si>
  <si>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</si>
  <si>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</si>
  <si>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</si>
  <si>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</si>
  <si>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</si>
  <si>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</si>
  <si>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</si>
  <si>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</si>
  <si>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</si>
  <si>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</si>
  <si>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</si>
  <si>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</si>
  <si>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</si>
  <si>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</si>
  <si>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</si>
  <si>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</si>
  <si>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</si>
  <si>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</si>
  <si>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</si>
  <si>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</si>
  <si>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</si>
  <si>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</si>
  <si>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</si>
  <si>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</si>
  <si>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</si>
  <si>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</si>
  <si>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</si>
  <si>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</si>
  <si>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</si>
  <si>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</si>
  <si>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</si>
  <si>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</si>
  <si>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</si>
  <si>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</si>
  <si>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</si>
  <si>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</si>
  <si>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</si>
  <si>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</si>
  <si>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</si>
  <si>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</si>
  <si>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</si>
  <si>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</si>
  <si>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</si>
  <si>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</si>
  <si>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</si>
  <si>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</si>
  <si>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</si>
  <si>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</si>
  <si>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</si>
  <si>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</si>
  <si>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</si>
  <si>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</si>
  <si>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</si>
  <si>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</si>
  <si>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</si>
  <si>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</si>
  <si>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</si>
  <si>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</si>
  <si>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</si>
  <si>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</si>
  <si>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</si>
  <si>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</si>
  <si>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</si>
  <si>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</si>
  <si>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</si>
  <si>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</si>
  <si>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</si>
  <si>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</si>
  <si>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</si>
  <si>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</si>
  <si>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</si>
  <si>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</si>
  <si>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</si>
  <si>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</si>
  <si>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</si>
  <si>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</si>
  <si>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</si>
  <si>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</si>
  <si>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</si>
  <si>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</si>
  <si>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</si>
  <si>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</si>
  <si>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</si>
  <si>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</si>
  <si>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</si>
  <si>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</si>
  <si>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</si>
  <si>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</si>
  <si>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</si>
  <si>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</si>
  <si>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</si>
  <si>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</si>
  <si>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</si>
  <si>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</si>
  <si>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</si>
  <si>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</si>
  <si>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</si>
  <si>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</si>
  <si>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</si>
  <si>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</si>
  <si>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</si>
  <si>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</si>
  <si>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</si>
  <si>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</si>
  <si>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</si>
  <si>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</si>
  <si>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</si>
  <si>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</si>
  <si>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</si>
  <si>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</si>
  <si>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</si>
  <si>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</si>
  <si>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</si>
  <si>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</si>
  <si>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</si>
  <si>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</si>
  <si>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</si>
  <si>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</si>
  <si>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</si>
  <si>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</si>
  <si>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</si>
  <si>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</si>
  <si>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</si>
  <si>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</si>
  <si>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</si>
  <si>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</si>
  <si>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</si>
  <si>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</si>
  <si>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</si>
  <si>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</si>
  <si>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</si>
  <si>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</si>
  <si>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</si>
  <si>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</si>
  <si>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</si>
  <si>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</si>
  <si>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</si>
  <si>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</si>
  <si>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</si>
  <si>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</si>
  <si>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</si>
  <si>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</si>
  <si>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</si>
  <si>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</si>
  <si>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</si>
  <si>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</si>
  <si>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</si>
  <si>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</si>
  <si>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</si>
  <si>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</si>
  <si>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</si>
  <si>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</si>
  <si>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</si>
  <si>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</si>
  <si>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</si>
  <si>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</si>
  <si>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</si>
  <si>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</si>
  <si>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</si>
  <si>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</si>
  <si>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</si>
  <si>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</si>
  <si>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</si>
  <si>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</si>
  <si>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</si>
  <si>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</si>
  <si>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</si>
  <si>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</si>
  <si>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</si>
  <si>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</si>
  <si>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</si>
  <si>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</si>
  <si>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</si>
  <si>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</si>
  <si>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</si>
  <si>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</si>
  <si>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</si>
  <si>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</si>
  <si>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</si>
  <si>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</si>
  <si>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</si>
  <si>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</si>
  <si>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</si>
  <si>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</si>
  <si>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</si>
  <si>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</si>
  <si>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</si>
  <si>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</si>
  <si>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</si>
  <si>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</si>
  <si>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</si>
  <si>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</si>
  <si>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</si>
  <si>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</si>
  <si>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</si>
  <si>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</si>
  <si>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</si>
  <si>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</si>
  <si>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</si>
  <si>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</si>
  <si>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</si>
  <si>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</si>
  <si>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</si>
  <si>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</si>
  <si>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</si>
  <si>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</si>
  <si>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</si>
  <si>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</si>
  <si>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</si>
  <si>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</si>
  <si>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</si>
  <si>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</si>
  <si>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</si>
  <si>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</si>
  <si>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</si>
  <si>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</si>
  <si>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</si>
  <si>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</si>
  <si>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</si>
  <si>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</si>
  <si>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</si>
  <si>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</si>
  <si>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</si>
  <si>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</si>
  <si>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</si>
  <si>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</si>
  <si>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</si>
  <si>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</si>
  <si>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</si>
  <si>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</si>
  <si>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</si>
  <si>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</si>
  <si>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</si>
  <si>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</si>
  <si>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</si>
  <si>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</si>
  <si>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</si>
  <si>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</si>
  <si>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</si>
  <si>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</si>
  <si>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</si>
  <si>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</si>
  <si>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</si>
  <si>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</si>
  <si>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</si>
  <si>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</si>
  <si>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</si>
  <si>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</si>
  <si>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</si>
  <si>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</si>
  <si>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</si>
  <si>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</si>
  <si>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</si>
  <si>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</si>
  <si>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</si>
  <si>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</si>
  <si>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</si>
  <si>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</si>
  <si>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</si>
  <si>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</si>
  <si>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</si>
  <si>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</si>
  <si>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</si>
  <si>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</si>
  <si>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</si>
  <si>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</si>
  <si>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</si>
  <si>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</si>
  <si>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</si>
  <si>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</si>
  <si>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</si>
  <si>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</si>
  <si>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</si>
  <si>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</si>
  <si>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</si>
  <si>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</si>
  <si>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</si>
  <si>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</si>
  <si>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</si>
  <si>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</si>
  <si>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</si>
  <si>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</si>
  <si>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</si>
  <si>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</si>
  <si>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</si>
  <si>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</si>
  <si>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</si>
  <si>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</si>
  <si>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</si>
  <si>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</si>
  <si>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</si>
  <si>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</si>
  <si>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</si>
  <si>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</si>
  <si>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</si>
  <si>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</si>
  <si>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</si>
  <si>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</si>
  <si>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</si>
  <si>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</si>
  <si>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</si>
  <si>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</si>
  <si>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</si>
  <si>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</si>
  <si>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</si>
  <si>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</si>
  <si>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</si>
  <si>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</si>
  <si>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</si>
  <si>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</si>
  <si>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</si>
  <si>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</si>
  <si>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</si>
  <si>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</si>
  <si>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</si>
  <si>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</si>
  <si>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</si>
  <si>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</si>
  <si>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</si>
  <si>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</si>
  <si>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</si>
  <si>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</si>
  <si>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</si>
  <si>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</si>
  <si>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</si>
  <si>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</si>
  <si>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</si>
  <si>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</si>
  <si>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</si>
  <si>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</si>
  <si>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</si>
  <si>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</si>
  <si>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</si>
  <si>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</si>
  <si>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</si>
  <si>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</si>
  <si>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</si>
  <si>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</si>
  <si>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</si>
  <si>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</si>
  <si>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</si>
  <si>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</si>
  <si>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</si>
  <si>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</si>
  <si>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</si>
  <si>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</si>
  <si>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</si>
  <si>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</si>
  <si>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</si>
  <si>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</si>
  <si>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</si>
  <si>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</si>
  <si>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</si>
  <si>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</si>
  <si>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</si>
  <si>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</si>
  <si>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</si>
  <si>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</si>
  <si>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</si>
  <si>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</si>
  <si>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</si>
  <si>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</si>
  <si>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</si>
  <si>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</si>
  <si>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</si>
  <si>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</si>
  <si>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</si>
  <si>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</si>
  <si>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</si>
  <si>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</si>
  <si>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</si>
  <si>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</si>
  <si>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</si>
  <si>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</si>
  <si>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</si>
  <si>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</si>
  <si>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</si>
  <si>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</si>
  <si>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</si>
  <si>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</si>
  <si>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</si>
  <si>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</si>
  <si>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</si>
  <si>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</si>
  <si>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</si>
  <si>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</si>
  <si>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</si>
  <si>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</si>
  <si>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</si>
  <si>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</si>
  <si>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</si>
  <si>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</si>
  <si>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</si>
  <si>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</si>
  <si>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</si>
  <si>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</si>
  <si>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</si>
  <si>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</si>
  <si>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</si>
  <si>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</si>
  <si>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</si>
  <si>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</si>
  <si>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</si>
  <si>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</si>
  <si>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</si>
  <si>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</si>
  <si>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</si>
  <si>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</si>
  <si>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</si>
  <si>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</si>
  <si>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</si>
  <si>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</si>
  <si>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</si>
  <si>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</si>
  <si>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</si>
  <si>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</si>
  <si>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</si>
  <si>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</si>
  <si>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</si>
  <si>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</si>
  <si>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</si>
  <si>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</si>
  <si>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</si>
  <si>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</si>
  <si>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</si>
  <si>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</si>
  <si>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</si>
  <si>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</si>
  <si>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</si>
  <si>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</si>
  <si>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</si>
  <si>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</si>
  <si>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</si>
  <si>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</si>
  <si>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</si>
  <si>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</si>
  <si>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</si>
  <si>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</si>
  <si>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</si>
  <si>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</si>
  <si>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</si>
  <si>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</si>
  <si>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</si>
  <si>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</si>
  <si>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</si>
  <si>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</si>
  <si>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</si>
  <si>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</si>
  <si>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</si>
  <si>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</si>
  <si>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</si>
  <si>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</si>
  <si>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</si>
  <si>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</si>
  <si>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</si>
  <si>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</si>
  <si>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</si>
  <si>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</si>
  <si>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</si>
  <si>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</si>
  <si>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</si>
  <si>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</si>
  <si>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</si>
  <si>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</si>
  <si>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</si>
  <si>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</si>
  <si>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</si>
  <si>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</si>
  <si>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</si>
  <si>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</si>
  <si>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</si>
  <si>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</si>
  <si>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</si>
  <si>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</si>
  <si>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</si>
  <si>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</si>
  <si>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</si>
  <si>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</si>
  <si>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</si>
  <si>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</si>
  <si>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</si>
  <si>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</si>
  <si>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</si>
  <si>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</si>
  <si>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</si>
  <si>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</si>
  <si>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</si>
  <si>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</si>
  <si>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</si>
  <si>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</si>
  <si>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</si>
  <si>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</si>
  <si>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</si>
  <si>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</si>
  <si>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</si>
  <si>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</si>
  <si>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</si>
  <si>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</si>
  <si>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</si>
  <si>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</si>
  <si>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</si>
  <si>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</si>
  <si>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</si>
  <si>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</si>
  <si>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</si>
  <si>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</si>
  <si>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</si>
  <si>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</si>
  <si>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</si>
  <si>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</si>
  <si>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</si>
  <si>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</si>
  <si>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</si>
  <si>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</si>
  <si>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</si>
  <si>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</si>
  <si>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</si>
  <si>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</si>
  <si>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</si>
  <si>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</si>
  <si>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</si>
  <si>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</si>
  <si>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</si>
  <si>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</si>
  <si>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</si>
  <si>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</si>
  <si>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</si>
  <si>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</si>
  <si>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</si>
  <si>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</si>
  <si>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</si>
  <si>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</si>
  <si>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</si>
  <si>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</si>
  <si>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</si>
  <si>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</si>
  <si>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</si>
  <si>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</si>
  <si>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</si>
  <si>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</si>
  <si>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</si>
  <si>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</si>
  <si>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</si>
  <si>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</si>
  <si>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</si>
  <si>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</si>
  <si>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</si>
  <si>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</si>
  <si>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</si>
  <si>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</si>
  <si>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</si>
  <si>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</si>
  <si>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</si>
  <si>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</si>
  <si>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</si>
  <si>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</si>
  <si>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</si>
  <si>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</si>
  <si>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</si>
  <si>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</si>
  <si>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</si>
  <si>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</si>
  <si>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</si>
  <si>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</si>
  <si>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</si>
  <si>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</si>
  <si>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</si>
  <si>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</si>
  <si>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</si>
  <si>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</si>
  <si>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</si>
  <si>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</si>
  <si>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</si>
  <si>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</si>
  <si>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</si>
  <si>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</si>
  <si>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</si>
  <si>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</si>
  <si>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</si>
  <si>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</si>
  <si>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</si>
  <si>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</si>
  <si>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</si>
  <si>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</si>
  <si>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</si>
  <si>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</si>
  <si>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</si>
  <si>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</si>
  <si>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</si>
  <si>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</si>
  <si>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</si>
  <si>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</si>
  <si>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</si>
  <si>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</si>
  <si>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</si>
  <si>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</si>
  <si>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</si>
  <si>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</si>
  <si>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</si>
  <si>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</si>
  <si>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</si>
  <si>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</si>
  <si>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</si>
  <si>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</si>
  <si>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</si>
  <si>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</si>
  <si>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</si>
  <si>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</si>
  <si>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</si>
  <si>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</si>
  <si>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</si>
  <si>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</si>
  <si>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</si>
  <si>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</si>
  <si>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</si>
  <si>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</si>
  <si>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</si>
  <si>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</si>
  <si>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</si>
  <si>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</si>
  <si>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</si>
  <si>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</si>
  <si>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</si>
  <si>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</si>
  <si>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</si>
  <si>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</si>
  <si>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</si>
  <si>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</si>
  <si>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</si>
  <si>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</si>
  <si>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</si>
  <si>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</si>
  <si>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</si>
  <si>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</si>
  <si>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</si>
  <si>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</si>
  <si>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</si>
  <si>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</si>
  <si>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</si>
  <si>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</si>
  <si>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</si>
  <si>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</si>
  <si>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</si>
  <si>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</si>
  <si>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</si>
  <si>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</si>
  <si>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</si>
  <si>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</si>
  <si>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</si>
  <si>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</si>
  <si>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</si>
  <si>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</si>
  <si>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</si>
  <si>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</si>
  <si>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</si>
  <si>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</si>
  <si>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</si>
  <si>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</si>
  <si>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</si>
  <si>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</si>
  <si>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</si>
  <si>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</si>
  <si>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</si>
  <si>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</si>
  <si>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</si>
  <si>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</si>
  <si>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</si>
  <si>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</si>
  <si>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</si>
  <si>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</si>
  <si>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</si>
  <si>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</si>
  <si>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</si>
  <si>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</si>
  <si>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</si>
  <si>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</si>
  <si>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</si>
  <si>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</si>
  <si>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</si>
  <si>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</si>
  <si>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</si>
  <si>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</si>
  <si>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</si>
  <si>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</si>
  <si>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</si>
  <si>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</si>
  <si>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</si>
  <si>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</si>
  <si>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</si>
  <si>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</si>
  <si>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</si>
  <si>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</si>
  <si>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</si>
  <si>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</si>
  <si>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</si>
  <si>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</si>
  <si>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</si>
  <si>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</si>
  <si>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</si>
  <si>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</si>
  <si>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</si>
  <si>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</si>
  <si>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</si>
  <si>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</si>
  <si>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</si>
  <si>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</si>
  <si>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</si>
  <si>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</si>
  <si>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</si>
  <si>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</si>
  <si>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</si>
  <si>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</si>
  <si>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</si>
  <si>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</si>
  <si>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</si>
  <si>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</si>
  <si>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</si>
  <si>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</si>
  <si>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</si>
  <si>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</si>
  <si>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</si>
  <si>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</si>
  <si>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</si>
  <si>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</si>
  <si>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</si>
  <si>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</si>
  <si>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</si>
  <si>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</si>
  <si>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</si>
  <si>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</si>
  <si>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</si>
  <si>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</si>
  <si>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</si>
  <si>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</si>
  <si>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</si>
  <si>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</si>
  <si>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</si>
  <si>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</si>
  <si>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</si>
  <si>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</si>
  <si>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</si>
  <si>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</si>
  <si>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</si>
  <si>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</si>
  <si>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</si>
  <si>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</si>
  <si>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</si>
  <si>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</si>
  <si>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</si>
  <si>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</si>
  <si>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</si>
  <si>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</si>
  <si>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</si>
  <si>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</si>
  <si>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</si>
  <si>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</si>
  <si>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</si>
  <si>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</si>
  <si>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</si>
  <si>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</si>
  <si>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</si>
  <si>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</si>
  <si>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</si>
  <si>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</si>
  <si>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</si>
  <si>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</si>
  <si>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</si>
  <si>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</si>
  <si>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</si>
  <si>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</si>
  <si>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</si>
  <si>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</si>
  <si>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</si>
  <si>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</si>
  <si>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</si>
  <si>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</si>
  <si>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</si>
  <si>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</si>
  <si>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</si>
  <si>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</si>
  <si>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</si>
  <si>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</si>
  <si>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</si>
  <si>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</si>
  <si>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</si>
  <si>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</si>
  <si>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</si>
  <si>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</si>
  <si>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</si>
  <si>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</si>
  <si>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</si>
  <si>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</si>
  <si>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</si>
  <si>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</si>
  <si>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</si>
  <si>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</si>
  <si>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</si>
  <si>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</si>
  <si>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</si>
  <si>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</si>
  <si>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</si>
  <si>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</si>
  <si>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</si>
  <si>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</si>
  <si>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</si>
  <si>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</si>
  <si>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</si>
  <si>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</si>
  <si>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</si>
  <si>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</si>
  <si>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</si>
  <si>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</si>
  <si>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</si>
  <si>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</si>
  <si>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</si>
  <si>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</si>
  <si>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</si>
  <si>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</si>
  <si>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</si>
  <si>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</si>
  <si>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</si>
  <si>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</si>
  <si>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</si>
  <si>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</si>
  <si>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</si>
  <si>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</si>
  <si>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</si>
  <si>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</si>
  <si>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</si>
  <si>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</si>
  <si>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</si>
  <si>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</si>
  <si>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</si>
  <si>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</si>
  <si>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</si>
  <si>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</si>
  <si>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</si>
  <si>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</si>
  <si>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</si>
  <si>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</si>
  <si>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</si>
  <si>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</si>
  <si>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</si>
  <si>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</si>
  <si>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</si>
  <si>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</si>
  <si>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</si>
  <si>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</si>
  <si>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</si>
  <si>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</si>
  <si>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</si>
  <si>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</si>
  <si>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</si>
  <si>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</si>
  <si>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</si>
  <si>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</si>
  <si>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</si>
  <si>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</si>
  <si>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</si>
  <si>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</si>
  <si>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</si>
  <si>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</si>
  <si>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</si>
  <si>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</si>
  <si>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</si>
  <si>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</si>
  <si>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</si>
  <si>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</si>
  <si>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</si>
  <si>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</si>
  <si>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</si>
  <si>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</si>
  <si>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</si>
  <si>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</si>
  <si>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</si>
  <si>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</si>
  <si>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</si>
  <si>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</si>
  <si>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</si>
  <si>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</si>
  <si>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</si>
  <si>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</si>
  <si>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</si>
  <si>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</si>
  <si>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</si>
  <si>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</si>
  <si>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</si>
  <si>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</si>
  <si>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</si>
  <si>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</si>
  <si>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</si>
  <si>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</si>
  <si>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</si>
  <si>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</si>
  <si>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</si>
  <si>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</si>
  <si>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</si>
  <si>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</si>
  <si>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</si>
  <si>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</si>
  <si>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</si>
  <si>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</si>
  <si>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</si>
  <si>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</si>
  <si>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</si>
  <si>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</si>
  <si>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</si>
  <si>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</si>
  <si>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</si>
  <si>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</si>
  <si>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</si>
  <si>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</si>
  <si>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</si>
  <si>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</si>
  <si>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</si>
  <si>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</si>
  <si>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</si>
  <si>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</si>
  <si>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</si>
  <si>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</si>
  <si>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</si>
  <si>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</si>
  <si>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</si>
  <si>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</si>
  <si>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</si>
  <si>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</si>
  <si>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</si>
  <si>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</si>
  <si>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</si>
  <si>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</si>
  <si>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</si>
  <si>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</si>
  <si>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</si>
  <si>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</si>
  <si>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</si>
  <si>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</si>
  <si>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</si>
  <si>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</si>
  <si>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</si>
  <si>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</si>
  <si>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</si>
  <si>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</si>
  <si>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</si>
  <si>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</si>
  <si>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</si>
  <si>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</si>
  <si>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</si>
  <si>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</si>
  <si>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</si>
  <si>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</si>
  <si>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</si>
  <si>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</si>
  <si>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</si>
  <si>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</si>
  <si>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</si>
  <si>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</si>
  <si>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</si>
  <si>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</si>
  <si>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</si>
  <si>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</si>
  <si>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</si>
  <si>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</si>
  <si>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</si>
  <si>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</si>
  <si>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</si>
  <si>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</si>
  <si>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</si>
  <si>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</si>
  <si>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</si>
  <si>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</si>
  <si>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</si>
  <si>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</si>
  <si>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</si>
  <si>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</si>
  <si>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</si>
  <si>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</si>
  <si>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</si>
  <si>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</si>
  <si>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</si>
  <si>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</si>
  <si>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</si>
  <si>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</si>
  <si>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</si>
  <si>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</si>
  <si>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</si>
  <si>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</si>
  <si>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</si>
  <si>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</si>
  <si>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</si>
  <si>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</si>
  <si>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</si>
  <si>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</si>
  <si>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</si>
  <si>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</si>
  <si>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</si>
  <si>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</si>
  <si>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</si>
  <si>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</si>
  <si>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</si>
  <si>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</si>
  <si>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</si>
  <si>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</si>
  <si>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</si>
  <si>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</si>
  <si>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</si>
  <si>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</si>
  <si>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</si>
  <si>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</si>
  <si>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</si>
  <si>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</si>
  <si>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</si>
  <si>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</si>
  <si>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</si>
  <si>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</si>
  <si>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</si>
  <si>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</si>
  <si>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</si>
  <si>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</si>
  <si>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</si>
  <si>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</si>
  <si>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</si>
  <si>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</si>
  <si>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</si>
  <si>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</si>
  <si>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</si>
  <si>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</si>
  <si>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</si>
  <si>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</si>
  <si>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</si>
  <si>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</si>
  <si>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</si>
  <si>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</si>
  <si>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</si>
  <si>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</si>
  <si>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</si>
  <si>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</si>
  <si>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</si>
  <si>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</si>
  <si>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</si>
  <si>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</si>
  <si>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</si>
  <si>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</si>
  <si>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</si>
  <si>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</si>
  <si>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</si>
  <si>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</si>
  <si>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</si>
  <si>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</si>
  <si>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</si>
  <si>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</si>
  <si>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</si>
  <si>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</si>
  <si>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</si>
  <si>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</si>
  <si>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</si>
  <si>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</si>
  <si>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</si>
  <si>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</si>
  <si>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</si>
  <si>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</si>
  <si>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</si>
  <si>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</si>
  <si>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</si>
  <si>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</si>
  <si>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</si>
  <si>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</si>
  <si>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</si>
  <si>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</si>
  <si>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</si>
  <si>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</si>
  <si>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</si>
  <si>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</si>
  <si>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</si>
  <si>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</si>
  <si>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</si>
  <si>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</si>
  <si>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</si>
  <si>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</si>
  <si>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</si>
  <si>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</si>
  <si>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</si>
  <si>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</si>
  <si>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</si>
  <si>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</si>
  <si>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</si>
  <si>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</si>
  <si>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</si>
  <si>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</si>
  <si>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</si>
  <si>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</si>
  <si>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</si>
  <si>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</si>
  <si>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</si>
  <si>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</si>
  <si>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</si>
  <si>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</si>
  <si>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</si>
  <si>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</si>
  <si>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</si>
  <si>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</si>
  <si>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</si>
  <si>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</si>
  <si>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</si>
  <si>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</si>
  <si>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</si>
  <si>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</si>
  <si>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</si>
  <si>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</si>
  <si>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</si>
  <si>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</si>
  <si>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</si>
  <si>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</si>
  <si>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</si>
  <si>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</si>
  <si>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</si>
  <si>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</si>
  <si>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</si>
  <si>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</si>
  <si>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</si>
  <si>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</si>
  <si>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</si>
  <si>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</si>
  <si>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</si>
  <si>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</si>
  <si>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</si>
  <si>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</si>
  <si>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</si>
  <si>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</si>
  <si>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</si>
  <si>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</si>
  <si>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</si>
  <si>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</si>
  <si>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</si>
  <si>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</si>
  <si>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</si>
  <si>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</si>
  <si>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</si>
  <si>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</si>
  <si>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</si>
  <si>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</si>
  <si>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</si>
  <si>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</si>
  <si>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</si>
  <si>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</si>
  <si>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</si>
  <si>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</si>
  <si>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</si>
  <si>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</si>
  <si>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</si>
  <si>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</si>
  <si>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</si>
  <si>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</si>
  <si>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</si>
  <si>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</si>
  <si>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</si>
  <si>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</si>
  <si>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</si>
  <si>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</si>
  <si>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</si>
  <si>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</si>
  <si>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</si>
  <si>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</si>
  <si>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</si>
  <si>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</si>
  <si>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</si>
  <si>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</si>
  <si>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</si>
  <si>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</si>
  <si>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</si>
  <si>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</si>
  <si>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</si>
  <si>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</si>
  <si>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</si>
  <si>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</si>
  <si>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</si>
  <si>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</si>
  <si>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</si>
  <si>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</si>
  <si>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</si>
  <si>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</si>
  <si>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</si>
  <si>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</si>
  <si>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</si>
  <si>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</si>
  <si>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</si>
  <si>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</si>
  <si>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</si>
  <si>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</si>
  <si>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</si>
  <si>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</si>
  <si>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</si>
  <si>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</si>
  <si>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</si>
  <si>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</si>
  <si>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</si>
  <si>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</si>
  <si>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</si>
  <si>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</si>
  <si>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</si>
  <si>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</si>
  <si>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</si>
  <si>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</si>
  <si>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</si>
  <si>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</si>
  <si>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</si>
  <si>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</si>
  <si>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</si>
  <si>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</si>
  <si>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</si>
  <si>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</si>
  <si>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</si>
  <si>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</si>
  <si>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</si>
  <si>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</si>
  <si>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</si>
  <si>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</si>
  <si>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</si>
  <si>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</si>
  <si>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</si>
  <si>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</si>
  <si>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</si>
  <si>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</si>
  <si>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</si>
  <si>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</si>
  <si>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</si>
  <si>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</si>
  <si>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</si>
  <si>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</si>
  <si>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</si>
  <si>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</si>
  <si>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</si>
  <si>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</si>
  <si>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</si>
  <si>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</si>
  <si>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</si>
  <si>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</si>
  <si>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</si>
  <si>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</si>
  <si>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</si>
  <si>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</si>
  <si>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</si>
  <si>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</si>
  <si>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</si>
  <si>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</si>
  <si>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</si>
  <si>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</si>
  <si>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</si>
  <si>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</si>
  <si>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</si>
  <si>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</si>
  <si>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</si>
  <si>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</si>
  <si>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</si>
  <si>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</si>
  <si>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</si>
  <si>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</si>
  <si>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</si>
  <si>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</si>
  <si>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</si>
  <si>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</si>
  <si>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</si>
  <si>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</si>
  <si>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</si>
  <si>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</si>
  <si>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</si>
  <si>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</si>
  <si>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</si>
  <si>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</si>
  <si>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</si>
  <si>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</si>
  <si>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</si>
  <si>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</si>
  <si>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</si>
  <si>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</si>
  <si>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</si>
  <si>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</si>
  <si>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</si>
  <si>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</si>
  <si>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</si>
  <si>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</si>
  <si>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</si>
  <si>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</si>
  <si>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</si>
  <si>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</si>
  <si>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</si>
  <si>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</si>
  <si>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</si>
  <si>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</si>
  <si>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</si>
  <si>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</si>
  <si>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</si>
  <si>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</si>
  <si>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</si>
  <si>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</si>
  <si>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</si>
  <si>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</si>
  <si>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</si>
  <si>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</si>
  <si>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</si>
  <si>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</si>
  <si>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</si>
  <si>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</si>
  <si>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</si>
  <si>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</si>
  <si>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</si>
  <si>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</si>
  <si>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</si>
  <si>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</si>
  <si>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</si>
  <si>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</si>
  <si>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</si>
  <si>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</si>
  <si>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</si>
  <si>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</si>
  <si>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</si>
  <si>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</si>
  <si>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</si>
  <si>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</si>
  <si>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</si>
  <si>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</si>
  <si>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</si>
  <si>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</si>
  <si>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</si>
  <si>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</si>
  <si>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</si>
  <si>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</si>
  <si>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</si>
  <si>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</si>
  <si>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</si>
  <si>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</si>
  <si>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</si>
  <si>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</si>
  <si>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</si>
  <si>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</si>
  <si>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</si>
  <si>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</si>
  <si>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</si>
  <si>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</si>
  <si>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</si>
  <si>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</si>
  <si>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</si>
  <si>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</si>
  <si>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</si>
  <si>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</si>
  <si>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</si>
  <si>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</si>
  <si>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</si>
  <si>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</si>
  <si>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</si>
  <si>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</si>
  <si>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</si>
  <si>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</si>
  <si>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</si>
  <si>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</si>
  <si>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</si>
  <si>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</si>
  <si>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</si>
  <si>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</si>
  <si>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</si>
  <si>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</si>
  <si>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</si>
  <si>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</si>
  <si>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</si>
  <si>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</si>
  <si>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</si>
  <si>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</si>
  <si>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</si>
  <si>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</si>
  <si>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</si>
  <si>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</si>
  <si>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</si>
  <si>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</si>
  <si>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</si>
  <si>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</si>
  <si>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</si>
  <si>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</si>
  <si>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</si>
  <si>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</si>
  <si>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</si>
  <si>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</si>
  <si>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</si>
  <si>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</si>
  <si>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</si>
  <si>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</si>
  <si>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</si>
  <si>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</si>
  <si>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</si>
  <si>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</si>
  <si>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</si>
  <si>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</si>
  <si>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</si>
  <si>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</si>
  <si>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</si>
  <si>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</si>
  <si>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</si>
  <si>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</si>
  <si>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</si>
  <si>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</si>
  <si>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</si>
  <si>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</si>
  <si>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</si>
  <si>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</si>
  <si>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</si>
  <si>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</si>
  <si>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</si>
  <si>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</si>
  <si>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</si>
  <si>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</si>
  <si>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</si>
  <si>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</si>
  <si>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</si>
  <si>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</si>
  <si>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</si>
  <si>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</si>
  <si>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</si>
  <si>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</si>
  <si>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</si>
  <si>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</si>
  <si>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</si>
  <si>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</si>
  <si>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</si>
  <si>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</si>
  <si>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</si>
  <si>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</si>
  <si>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</si>
  <si>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</si>
  <si>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</si>
  <si>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</si>
  <si>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</si>
  <si>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</si>
  <si>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</si>
  <si>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</si>
  <si>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</si>
  <si>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</si>
  <si>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</si>
  <si>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</si>
  <si>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</si>
  <si>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</si>
  <si>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</si>
  <si>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</si>
  <si>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</si>
  <si>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</si>
  <si>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</si>
  <si>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</si>
  <si>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</si>
  <si>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</si>
  <si>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</si>
  <si>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</si>
  <si>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</si>
  <si>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</si>
  <si>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</si>
  <si>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</si>
  <si>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</si>
  <si>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</si>
  <si>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</si>
  <si>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</si>
  <si>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</si>
  <si>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</si>
  <si>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</si>
  <si>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</si>
  <si>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</si>
  <si>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</si>
  <si>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</si>
  <si>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</si>
  <si>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</si>
  <si>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</si>
  <si>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</si>
  <si>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</si>
  <si>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</si>
  <si>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</si>
  <si>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</si>
  <si>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</si>
  <si>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</si>
  <si>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</si>
  <si>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</si>
  <si>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</si>
  <si>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</si>
  <si>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</si>
  <si>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</si>
  <si>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</si>
  <si>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</si>
  <si>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</si>
  <si>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</si>
  <si>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</si>
  <si>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</si>
  <si>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</si>
  <si>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</si>
  <si>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</si>
  <si>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</si>
  <si>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</si>
  <si>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</si>
  <si>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</si>
  <si>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</si>
  <si>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</si>
  <si>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</si>
  <si>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</si>
  <si>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</si>
  <si>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</si>
  <si>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</si>
  <si>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</si>
  <si>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</si>
  <si>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</si>
  <si>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</si>
  <si>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</si>
  <si>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</si>
  <si>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</si>
  <si>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</si>
  <si>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</si>
  <si>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</si>
  <si>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</si>
  <si>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</si>
  <si>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</si>
  <si>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</si>
  <si>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</si>
  <si>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</si>
  <si>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</si>
  <si>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</si>
  <si>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</si>
  <si>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</si>
  <si>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</si>
  <si>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</si>
  <si>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</si>
  <si>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</si>
  <si>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</si>
  <si>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</si>
  <si>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</si>
  <si>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</si>
  <si>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</si>
  <si>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</si>
  <si>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</si>
  <si>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</si>
  <si>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</si>
  <si>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</si>
  <si>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</si>
  <si>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</si>
  <si>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</si>
  <si>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</si>
  <si>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</si>
  <si>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</si>
  <si>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</si>
  <si>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</si>
  <si>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</si>
  <si>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</si>
  <si>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</si>
  <si>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</si>
  <si>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</si>
  <si>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</si>
  <si>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</si>
  <si>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</si>
  <si>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</si>
  <si>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</si>
  <si>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</si>
  <si>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</si>
  <si>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</si>
  <si>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</si>
  <si>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</si>
  <si>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</si>
  <si>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</si>
  <si>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</si>
  <si>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</si>
  <si>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</si>
  <si>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</si>
  <si>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</si>
  <si>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</si>
  <si>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</si>
  <si>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</si>
  <si>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</si>
  <si>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</si>
  <si>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</si>
  <si>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</si>
  <si>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</si>
  <si>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</si>
  <si>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</si>
  <si>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</si>
  <si>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</si>
  <si>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</si>
  <si>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</si>
  <si>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</si>
  <si>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</si>
  <si>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</si>
  <si>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</si>
  <si>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</si>
  <si>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</si>
  <si>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</si>
  <si>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</si>
  <si>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</si>
  <si>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</si>
  <si>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</si>
  <si>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</si>
  <si>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</si>
  <si>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</si>
  <si>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</si>
  <si>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</si>
  <si>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</si>
  <si>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</si>
  <si>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</si>
  <si>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</si>
  <si>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</si>
  <si>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</si>
  <si>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</si>
  <si>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</si>
  <si>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</si>
  <si>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</si>
  <si>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</si>
  <si>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</si>
  <si>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</si>
  <si>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</si>
  <si>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</si>
  <si>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</si>
  <si>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</si>
  <si>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</si>
  <si>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</si>
  <si>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</si>
  <si>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</si>
  <si>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</si>
  <si>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</si>
  <si>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</si>
  <si>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</si>
  <si>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</si>
  <si>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</si>
  <si>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</si>
  <si>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</si>
  <si>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</si>
  <si>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</si>
  <si>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</si>
  <si>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</si>
  <si>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</si>
  <si>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</si>
  <si>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</si>
  <si>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</si>
  <si>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</si>
  <si>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</si>
  <si>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</si>
  <si>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</si>
  <si>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</si>
  <si>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</si>
  <si>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</si>
  <si>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</si>
  <si>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</si>
  <si>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</si>
  <si>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</si>
  <si>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</si>
  <si>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</si>
  <si>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</si>
  <si>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</si>
  <si>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</si>
  <si>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</si>
  <si>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</si>
  <si>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</si>
  <si>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</si>
  <si>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</si>
  <si>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</si>
  <si>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</si>
  <si>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</si>
  <si>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</si>
  <si>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</si>
  <si>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</si>
  <si>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</si>
  <si>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</si>
  <si>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</si>
  <si>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</si>
  <si>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</si>
  <si>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</si>
  <si>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</si>
  <si>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</si>
  <si>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</si>
  <si>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</si>
  <si>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</si>
  <si>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</si>
  <si>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</si>
  <si>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</si>
  <si>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</si>
  <si>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</si>
  <si>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</si>
  <si>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</si>
  <si>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</si>
  <si>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</si>
  <si>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</si>
  <si>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</si>
  <si>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</si>
  <si>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</si>
  <si>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</si>
  <si>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</si>
  <si>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</si>
  <si>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</si>
  <si>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</si>
  <si>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</si>
  <si>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</si>
  <si>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</si>
  <si>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</si>
  <si>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</si>
  <si>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</si>
  <si>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</si>
  <si>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</si>
  <si>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</si>
  <si>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</si>
  <si>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</si>
  <si>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</si>
  <si>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</si>
  <si>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</si>
  <si>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</si>
  <si>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</si>
  <si>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</si>
  <si>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</si>
  <si>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</si>
  <si>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</si>
  <si>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</si>
  <si>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</si>
  <si>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</si>
  <si>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</si>
  <si>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</si>
  <si>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</si>
  <si>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</si>
  <si>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</si>
  <si>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</si>
  <si>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</si>
  <si>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</si>
  <si>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</si>
  <si>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</si>
  <si>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</si>
  <si>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</si>
  <si>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</si>
  <si>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</si>
  <si>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</si>
  <si>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</si>
  <si>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</si>
  <si>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</si>
  <si>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</si>
  <si>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</si>
  <si>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</si>
  <si>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</si>
  <si>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</si>
  <si>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</si>
  <si>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</si>
  <si>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</si>
  <si>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</si>
  <si>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</si>
  <si>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</si>
  <si>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</si>
  <si>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</si>
  <si>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</si>
  <si>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</si>
  <si>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</si>
  <si>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</si>
  <si>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</si>
  <si>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</si>
  <si>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</si>
  <si>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</si>
  <si>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</si>
  <si>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</si>
  <si>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</si>
  <si>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</si>
  <si>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</si>
  <si>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</si>
  <si>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</si>
  <si>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</si>
  <si>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</si>
  <si>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</si>
  <si>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</si>
  <si>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</si>
  <si>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</si>
  <si>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</si>
  <si>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</si>
  <si>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</si>
  <si>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</si>
  <si>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</si>
  <si>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</si>
  <si>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</si>
  <si>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</si>
  <si>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</si>
  <si>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</si>
  <si>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</si>
  <si>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</si>
  <si>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</si>
  <si>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</si>
  <si>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</si>
  <si>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</si>
  <si>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</si>
  <si>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</si>
  <si>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</si>
  <si>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</si>
  <si>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</si>
  <si>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</si>
  <si>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</si>
  <si>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</si>
  <si>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</si>
  <si>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</si>
  <si>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</si>
  <si>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</si>
  <si>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</si>
  <si>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</si>
  <si>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</si>
  <si>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</si>
  <si>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</si>
  <si>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</si>
  <si>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</si>
  <si>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</si>
  <si>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</si>
  <si>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</si>
  <si>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</si>
  <si>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</si>
  <si>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</si>
  <si>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</si>
  <si>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</si>
  <si>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</si>
  <si>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</si>
  <si>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</si>
  <si>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</si>
  <si>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</si>
  <si>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</si>
  <si>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</si>
  <si>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</si>
  <si>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</si>
  <si>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</si>
  <si>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</si>
  <si>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</si>
  <si>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</si>
  <si>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</si>
  <si>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</si>
  <si>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</si>
  <si>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</si>
  <si>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</si>
  <si>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</si>
  <si>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</si>
  <si>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</si>
  <si>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</si>
  <si>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</si>
  <si>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</si>
  <si>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</si>
  <si>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</si>
  <si>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</si>
  <si>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</si>
  <si>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</si>
  <si>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</si>
  <si>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</si>
  <si>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</si>
  <si>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</si>
  <si>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</si>
  <si>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</si>
  <si>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</si>
  <si>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</si>
  <si>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</si>
  <si>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</si>
  <si>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</si>
  <si>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</si>
  <si>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</si>
  <si>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</si>
  <si>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</si>
  <si>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</si>
  <si>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</si>
  <si>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</si>
  <si>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</si>
  <si>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</si>
  <si>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</si>
  <si>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</si>
  <si>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</si>
  <si>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</si>
  <si>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</si>
  <si>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</si>
  <si>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</si>
  <si>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</si>
  <si>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</si>
  <si>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</si>
  <si>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</si>
  <si>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</si>
  <si>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</si>
  <si>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</si>
  <si>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</si>
  <si>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</si>
  <si>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</si>
  <si>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</si>
  <si>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</si>
  <si>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</si>
  <si>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</si>
  <si>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</si>
  <si>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</si>
  <si>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</si>
  <si>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</si>
  <si>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</si>
  <si>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</si>
  <si>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</si>
  <si>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</si>
  <si>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</si>
  <si>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</si>
  <si>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</si>
  <si>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</si>
  <si>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</si>
  <si>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</si>
  <si>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</si>
  <si>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</si>
  <si>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</si>
  <si>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</si>
  <si>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</si>
  <si>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</si>
  <si>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</si>
  <si>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</si>
  <si>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</si>
  <si>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</si>
  <si>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</si>
  <si>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</si>
  <si>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</si>
  <si>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</si>
  <si>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</si>
  <si>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</si>
  <si>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</si>
  <si>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</si>
  <si>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</si>
  <si>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</si>
  <si>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</si>
  <si>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</si>
  <si>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</si>
  <si>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</si>
  <si>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</si>
  <si>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</si>
  <si>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</si>
  <si>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</si>
  <si>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</si>
  <si>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</si>
  <si>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</si>
  <si>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</si>
  <si>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</si>
  <si>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</si>
  <si>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</si>
  <si>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</si>
  <si>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</si>
  <si>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</si>
  <si>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</si>
  <si>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</si>
  <si>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</si>
  <si>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</si>
  <si>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</si>
  <si>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</si>
  <si>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</si>
  <si>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</si>
  <si>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</si>
  <si>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</si>
  <si>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</si>
  <si>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</si>
  <si>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</si>
  <si>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</si>
  <si>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</si>
  <si>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</si>
  <si>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</si>
  <si>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</si>
  <si>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</si>
  <si>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</si>
  <si>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</si>
  <si>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</si>
  <si>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</si>
  <si>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</si>
  <si>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</si>
  <si>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</si>
  <si>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</si>
  <si>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</si>
  <si>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</si>
  <si>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</si>
  <si>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</si>
  <si>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</si>
  <si>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</si>
  <si>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</si>
  <si>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</si>
  <si>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</si>
  <si>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</si>
  <si>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</si>
  <si>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</si>
  <si>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</si>
  <si>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</si>
  <si>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</si>
  <si>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</si>
  <si>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</si>
  <si>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</si>
  <si>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</si>
  <si>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</si>
  <si>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</si>
  <si>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</si>
  <si>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</si>
  <si>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</si>
  <si>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</si>
  <si>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</si>
  <si>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</si>
  <si>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</si>
  <si>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</si>
  <si>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</si>
  <si>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</si>
  <si>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</si>
  <si>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</si>
  <si>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</si>
  <si>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</si>
  <si>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</si>
  <si>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</si>
  <si>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</si>
  <si>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</si>
  <si>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</si>
  <si>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</si>
  <si>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</si>
  <si>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</si>
  <si>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</si>
  <si>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</si>
  <si>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</si>
  <si>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</si>
  <si>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</si>
  <si>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</si>
  <si>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</si>
  <si>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</si>
  <si>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</si>
  <si>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</si>
  <si>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</si>
  <si>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</si>
  <si>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</si>
  <si>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</si>
  <si>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</si>
  <si>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</si>
  <si>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</si>
  <si>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</si>
  <si>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</si>
  <si>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</si>
  <si>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</si>
  <si>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</si>
  <si>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</si>
  <si>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</si>
  <si>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</si>
  <si>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</si>
  <si>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</si>
  <si>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</si>
  <si>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</si>
  <si>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</si>
  <si>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</si>
  <si>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</si>
  <si>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</si>
  <si>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</si>
  <si>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</si>
  <si>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</si>
  <si>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</si>
  <si>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</si>
  <si>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</si>
  <si>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</si>
  <si>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</si>
  <si>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</si>
  <si>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</si>
  <si>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</si>
  <si>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</si>
  <si>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</si>
  <si>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</si>
  <si>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</si>
  <si>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</si>
  <si>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</si>
  <si>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</si>
  <si>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</si>
  <si>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</si>
  <si>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</si>
  <si>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</si>
  <si>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</si>
  <si>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</si>
  <si>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</si>
  <si>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</si>
  <si>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</si>
  <si>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</si>
  <si>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</si>
  <si>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</si>
  <si>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</si>
  <si>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</si>
  <si>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</si>
  <si>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</si>
  <si>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</si>
  <si>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</si>
  <si>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</si>
  <si>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</si>
  <si>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</si>
  <si>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</si>
  <si>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</si>
  <si>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</si>
  <si>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</si>
  <si>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</si>
  <si>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</si>
  <si>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</si>
  <si>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</si>
  <si>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</si>
  <si>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</si>
  <si>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</si>
  <si>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</si>
  <si>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</si>
  <si>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</si>
  <si>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</si>
  <si>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</si>
  <si>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</si>
  <si>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</si>
  <si>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</si>
  <si>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</si>
  <si>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</si>
  <si>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</si>
  <si>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</si>
  <si>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</si>
  <si>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</si>
  <si>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</si>
  <si>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</si>
  <si>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</si>
  <si>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</si>
  <si>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</si>
  <si>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</si>
  <si>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</si>
  <si>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</si>
  <si>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</si>
  <si>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</si>
  <si>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</si>
  <si>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</si>
  <si>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</si>
  <si>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</si>
  <si>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</si>
  <si>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</si>
  <si>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</si>
  <si>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</si>
  <si>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</si>
  <si>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</si>
  <si>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</si>
  <si>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</si>
  <si>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</si>
  <si>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</si>
  <si>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</si>
  <si>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</si>
  <si>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</si>
  <si>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</si>
  <si>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</si>
  <si>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</si>
  <si>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</si>
  <si>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</si>
  <si>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</si>
  <si>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</si>
  <si>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</si>
  <si>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</si>
  <si>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</si>
  <si>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</si>
  <si>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</si>
  <si>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</si>
  <si>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</si>
  <si>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</si>
  <si>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</si>
  <si>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</si>
  <si>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</si>
  <si>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</si>
  <si>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</si>
  <si>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</si>
  <si>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</si>
  <si>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</si>
  <si>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</si>
  <si>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</si>
  <si>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</si>
  <si>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</si>
  <si>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</si>
  <si>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</si>
  <si>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</si>
  <si>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</si>
  <si>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</si>
  <si>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</si>
  <si>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</si>
  <si>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</si>
  <si>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</si>
  <si>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</si>
  <si>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</si>
  <si>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</si>
  <si>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</si>
  <si>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</si>
  <si>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</si>
  <si>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</si>
  <si>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</si>
  <si>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</si>
  <si>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</si>
  <si>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</si>
  <si>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</si>
  <si>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</si>
  <si>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</si>
  <si>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</si>
  <si>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</si>
  <si>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</si>
  <si>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</si>
  <si>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</si>
  <si>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</si>
  <si>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</si>
  <si>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</si>
  <si>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</si>
  <si>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</si>
  <si>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</si>
  <si>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</si>
  <si>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</si>
  <si>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</si>
  <si>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</si>
  <si>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</si>
  <si>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</si>
  <si>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</si>
  <si>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</si>
  <si>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</si>
  <si>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</si>
  <si>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</si>
  <si>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</si>
  <si>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</si>
  <si>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</si>
  <si>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</si>
  <si>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</si>
  <si>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</si>
  <si>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</si>
  <si>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</si>
  <si>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</si>
  <si>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</si>
  <si>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</si>
  <si>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</si>
  <si>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</si>
  <si>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</si>
  <si>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</si>
  <si>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</si>
  <si>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</si>
  <si>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</si>
  <si>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</si>
  <si>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</si>
  <si>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</si>
  <si>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</si>
  <si>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</si>
  <si>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</si>
  <si>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</si>
  <si>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</si>
  <si>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</si>
  <si>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</si>
  <si>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</si>
  <si>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</si>
  <si>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</si>
  <si>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</si>
  <si>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</si>
  <si>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</si>
  <si>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</si>
  <si>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</si>
  <si>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</si>
  <si>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</si>
  <si>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</si>
  <si>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</si>
  <si>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</si>
  <si>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</si>
  <si>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</si>
  <si>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</si>
  <si>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</si>
  <si>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</si>
  <si>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</si>
  <si>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</si>
  <si>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</si>
  <si>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</si>
  <si>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</si>
  <si>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</si>
  <si>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</si>
  <si>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</si>
  <si>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</si>
  <si>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</si>
  <si>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</si>
  <si>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</si>
  <si>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</si>
  <si>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</si>
  <si>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</si>
  <si>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</si>
  <si>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</si>
  <si>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</si>
  <si>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</si>
  <si>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</si>
  <si>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</si>
  <si>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</si>
  <si>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</si>
  <si>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</si>
  <si>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</si>
  <si>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</si>
  <si>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</si>
  <si>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</si>
  <si>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</si>
  <si>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</si>
  <si>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</si>
  <si>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</si>
  <si>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</si>
  <si>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</si>
  <si>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</si>
  <si>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</si>
  <si>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</si>
  <si>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</si>
  <si>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</si>
  <si>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</si>
  <si>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</si>
  <si>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</si>
  <si>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</si>
  <si>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</si>
  <si>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</si>
  <si>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</si>
  <si>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</si>
  <si>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</si>
  <si>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</si>
  <si>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</si>
  <si>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</si>
  <si>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</si>
  <si>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</si>
  <si>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</si>
  <si>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</si>
  <si>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</si>
  <si>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</si>
  <si>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</si>
  <si>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</si>
  <si>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</si>
  <si>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</si>
  <si>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</si>
  <si>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</si>
  <si>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</si>
  <si>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</si>
  <si>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</si>
  <si>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</si>
  <si>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</si>
  <si>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</si>
  <si>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</si>
  <si>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</si>
  <si>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</si>
  <si>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</si>
  <si>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</si>
  <si>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</si>
  <si>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</si>
  <si>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</si>
  <si>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</si>
  <si>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</si>
  <si>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</si>
  <si>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</si>
  <si>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</si>
  <si>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</si>
  <si>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</si>
  <si>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</si>
  <si>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</si>
  <si>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</si>
  <si>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</si>
  <si>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</si>
  <si>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</si>
  <si>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</si>
  <si>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</si>
  <si>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</si>
  <si>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</si>
  <si>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</si>
  <si>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</si>
  <si>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</si>
  <si>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</si>
  <si>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</si>
  <si>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</si>
  <si>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</si>
  <si>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</si>
  <si>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</si>
  <si>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</si>
  <si>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</si>
  <si>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</si>
  <si>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</si>
  <si>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</si>
  <si>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</si>
  <si>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</si>
  <si>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</si>
  <si>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</si>
  <si>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</si>
  <si>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</si>
  <si>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</si>
  <si>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</si>
  <si>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</si>
  <si>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</si>
  <si>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</si>
  <si>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</si>
  <si>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</si>
  <si>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</si>
  <si>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</si>
  <si>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</si>
  <si>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</si>
  <si>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</si>
  <si>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</si>
  <si>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</si>
  <si>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</si>
  <si>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</si>
  <si>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</si>
  <si>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</si>
  <si>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</si>
  <si>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</si>
  <si>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</si>
  <si>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</si>
  <si>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</si>
  <si>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</si>
  <si>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</si>
  <si>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</si>
  <si>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</si>
  <si>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</si>
  <si>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</si>
  <si>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</si>
  <si>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</si>
  <si>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</si>
  <si>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</si>
  <si>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</si>
  <si>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</si>
  <si>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</si>
  <si>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</si>
  <si>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</si>
  <si>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</si>
  <si>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</si>
  <si>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</si>
  <si>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</si>
  <si>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</si>
  <si>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</si>
  <si>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</si>
  <si>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</si>
  <si>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</si>
  <si>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</si>
  <si>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</si>
  <si>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</si>
  <si>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</si>
  <si>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</si>
  <si>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</si>
  <si>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</si>
  <si>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</si>
  <si>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</si>
  <si>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</si>
  <si>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</si>
  <si>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</si>
  <si>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</si>
  <si>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</si>
  <si>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</si>
  <si>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</si>
  <si>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</si>
  <si>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</si>
  <si>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</si>
  <si>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</si>
  <si>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</si>
  <si>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</si>
  <si>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</si>
  <si>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</si>
  <si>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</si>
  <si>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</si>
  <si>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</si>
  <si>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</si>
  <si>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</si>
  <si>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</si>
  <si>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</si>
  <si>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</si>
  <si>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</si>
  <si>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</si>
  <si>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</si>
  <si>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</si>
  <si>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</si>
  <si>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</si>
  <si>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</si>
  <si>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</si>
  <si>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</si>
  <si>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</si>
  <si>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</si>
  <si>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</si>
  <si>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</si>
  <si>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</si>
  <si>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</si>
  <si>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</si>
  <si>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</si>
  <si>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</si>
  <si>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</si>
  <si>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</si>
  <si>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</si>
  <si>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</si>
  <si>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</si>
  <si>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</si>
  <si>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</si>
  <si>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</si>
  <si>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</si>
  <si>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</si>
  <si>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</si>
  <si>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</si>
  <si>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</si>
  <si>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</si>
  <si>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</si>
  <si>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</si>
  <si>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</si>
  <si>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</si>
  <si>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</si>
  <si>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</si>
  <si>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</si>
  <si>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</si>
  <si>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</si>
  <si>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</si>
  <si>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</si>
  <si>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</si>
  <si>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</si>
  <si>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</si>
  <si>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</si>
  <si>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</si>
  <si>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</si>
  <si>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</si>
  <si>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</si>
  <si>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</si>
  <si>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</si>
  <si>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</si>
  <si>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</si>
  <si>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</si>
  <si>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</si>
  <si>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</si>
  <si>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</si>
  <si>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</si>
  <si>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</si>
  <si>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</si>
  <si>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</si>
  <si>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</si>
  <si>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</si>
  <si>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</si>
  <si>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</si>
  <si>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</si>
  <si>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</si>
  <si>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</si>
  <si>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</si>
  <si>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</si>
  <si>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</si>
  <si>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</si>
  <si>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</si>
  <si>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</si>
  <si>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</si>
  <si>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</si>
  <si>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</si>
  <si>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</si>
  <si>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</si>
  <si>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</si>
  <si>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</si>
  <si>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</si>
  <si>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</si>
  <si>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</si>
  <si>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</si>
  <si>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</si>
  <si>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</si>
  <si>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</si>
  <si>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</si>
  <si>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</si>
  <si>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</si>
  <si>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</si>
  <si>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</si>
  <si>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</si>
  <si>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</si>
  <si>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</si>
  <si>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</si>
  <si>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</si>
  <si>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</si>
  <si>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</si>
  <si>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</si>
  <si>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</si>
  <si>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</si>
  <si>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</si>
  <si>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</si>
  <si>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</si>
  <si>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</si>
  <si>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</si>
  <si>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</si>
  <si>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</si>
  <si>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</si>
  <si>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</si>
  <si>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</si>
  <si>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</si>
  <si>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</si>
  <si>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</si>
  <si>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</si>
  <si>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</si>
  <si>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</si>
  <si>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</si>
  <si>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</si>
  <si>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</si>
  <si>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</si>
  <si>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</si>
  <si>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</si>
  <si>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</si>
  <si>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</si>
  <si>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</si>
  <si>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</si>
  <si>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</si>
  <si>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</si>
  <si>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</si>
  <si>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</si>
  <si>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</si>
  <si>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</si>
  <si>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</si>
  <si>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</si>
  <si>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</si>
  <si>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</si>
  <si>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</si>
  <si>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</si>
  <si>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</si>
  <si>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</si>
  <si>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</si>
  <si>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</si>
  <si>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</si>
  <si>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</si>
  <si>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</si>
  <si>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</si>
  <si>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</si>
  <si>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</si>
  <si>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</si>
  <si>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</si>
  <si>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</si>
  <si>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</si>
  <si>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</si>
  <si>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</si>
  <si>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</si>
  <si>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</si>
  <si>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</si>
  <si>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</si>
  <si>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</si>
  <si>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</si>
  <si>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</si>
  <si>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</si>
  <si>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</si>
  <si>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</si>
  <si>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</si>
  <si>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</si>
  <si>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</si>
  <si>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</si>
  <si>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</si>
  <si>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</si>
  <si>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</si>
  <si>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</si>
  <si>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</si>
  <si>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</si>
  <si>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</si>
  <si>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</si>
  <si>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</si>
  <si>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</si>
  <si>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</si>
  <si>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</si>
  <si>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</si>
  <si>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</si>
  <si>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</si>
  <si>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</si>
  <si>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</si>
  <si>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</si>
  <si>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</si>
  <si>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</si>
  <si>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</si>
  <si>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</si>
  <si>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</si>
  <si>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</si>
  <si>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</si>
  <si>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</si>
  <si>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</si>
  <si>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</si>
  <si>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</si>
  <si>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</si>
  <si>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</si>
  <si>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</si>
  <si>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</si>
  <si>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</si>
  <si>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</si>
  <si>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</si>
  <si>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</si>
  <si>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</si>
  <si>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</si>
  <si>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</si>
  <si>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</si>
  <si>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</si>
  <si>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</si>
  <si>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</si>
  <si>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</si>
  <si>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</si>
  <si>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</si>
  <si>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</si>
  <si>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</si>
  <si>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</si>
  <si>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</si>
  <si>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</si>
  <si>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</si>
  <si>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</si>
  <si>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</si>
  <si>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</si>
  <si>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</si>
  <si>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</si>
  <si>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</si>
  <si>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</si>
  <si>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</si>
  <si>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</si>
  <si>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</si>
  <si>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</si>
  <si>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</si>
  <si>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</si>
  <si>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</si>
  <si>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</si>
  <si>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</si>
  <si>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</si>
  <si>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</si>
  <si>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</si>
  <si>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</si>
  <si>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</si>
  <si>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</si>
  <si>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</si>
  <si>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</si>
  <si>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</si>
  <si>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</si>
  <si>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</si>
  <si>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</si>
  <si>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</si>
  <si>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</si>
  <si>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</si>
  <si>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</si>
  <si>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</si>
  <si>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</si>
  <si>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</si>
  <si>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</si>
  <si>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</si>
  <si>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</si>
  <si>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</si>
  <si>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</si>
  <si>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</si>
  <si>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</si>
  <si>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</si>
  <si>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</si>
  <si>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</si>
  <si>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</si>
  <si>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</si>
  <si>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</si>
  <si>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</si>
  <si>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</si>
  <si>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</si>
  <si>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</si>
  <si>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</si>
  <si>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</si>
  <si>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</si>
  <si>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</si>
  <si>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</si>
  <si>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</si>
  <si>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</si>
  <si>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</si>
  <si>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</si>
  <si>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</si>
  <si>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</si>
  <si>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</si>
  <si>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</si>
  <si>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</si>
  <si>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</si>
  <si>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</si>
  <si>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</si>
  <si>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</si>
  <si>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</si>
  <si>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</si>
  <si>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</si>
  <si>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</si>
  <si>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</si>
  <si>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</si>
  <si>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</si>
  <si>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</si>
  <si>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</si>
  <si>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</si>
  <si>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</si>
  <si>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</si>
  <si>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</si>
  <si>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</si>
  <si>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</si>
  <si>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</si>
  <si>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</si>
  <si>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</si>
  <si>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</si>
  <si>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</si>
  <si>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</si>
  <si>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</si>
  <si>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</si>
  <si>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</si>
  <si>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</si>
  <si>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</si>
  <si>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</si>
  <si>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</si>
  <si>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</si>
  <si>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</si>
  <si>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</si>
  <si>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</si>
  <si>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</si>
  <si>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</si>
  <si>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</si>
  <si>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</si>
  <si>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</si>
  <si>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</si>
  <si>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</si>
  <si>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</si>
  <si>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</si>
  <si>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</si>
  <si>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</si>
  <si>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</si>
  <si>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</si>
  <si>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</si>
  <si>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</si>
  <si>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</si>
  <si>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</si>
  <si>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</si>
  <si>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</si>
  <si>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</si>
  <si>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</si>
  <si>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</si>
  <si>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</si>
  <si>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</si>
  <si>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</si>
  <si>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</si>
  <si>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</si>
  <si>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</si>
  <si>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</si>
  <si>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</si>
  <si>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</si>
  <si>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</si>
  <si>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</si>
  <si>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</si>
  <si>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</si>
  <si>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</si>
  <si>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</si>
  <si>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</si>
  <si>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</si>
  <si>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</si>
  <si>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</si>
  <si>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</si>
  <si>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</si>
  <si>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</si>
  <si>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</si>
  <si>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</si>
  <si>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</si>
  <si>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</si>
  <si>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</si>
  <si>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</si>
  <si>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</si>
  <si>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</si>
  <si>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</si>
  <si>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</si>
  <si>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</si>
  <si>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</si>
  <si>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</si>
  <si>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</si>
  <si>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</si>
  <si>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</si>
  <si>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</si>
  <si>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</si>
  <si>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</si>
  <si>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</si>
  <si>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</si>
  <si>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</si>
  <si>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</si>
  <si>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</si>
  <si>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</si>
  <si>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</si>
  <si>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</si>
  <si>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</si>
  <si>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</si>
  <si>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</si>
  <si>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</si>
  <si>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</si>
  <si>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</si>
  <si>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</si>
  <si>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</si>
  <si>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</si>
  <si>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</si>
  <si>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</si>
  <si>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</si>
  <si>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</si>
  <si>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</si>
  <si>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</si>
  <si>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</si>
  <si>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</si>
  <si>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</si>
  <si>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</si>
  <si>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</si>
  <si>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</si>
  <si>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</si>
  <si>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</si>
  <si>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</si>
  <si>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</si>
  <si>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</si>
  <si>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</si>
  <si>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</si>
  <si>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</si>
  <si>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</si>
  <si>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</si>
  <si>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</si>
  <si>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</si>
  <si>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</si>
  <si>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</si>
  <si>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</si>
  <si>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</si>
  <si>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</si>
  <si>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</si>
  <si>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</si>
  <si>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</si>
  <si>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</si>
  <si>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</si>
  <si>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</si>
  <si>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</si>
  <si>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</si>
  <si>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</si>
  <si>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</si>
  <si>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</si>
  <si>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</si>
  <si>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</si>
  <si>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</si>
  <si>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</si>
  <si>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</si>
  <si>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</si>
  <si>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</si>
  <si>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</si>
  <si>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</si>
  <si>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</si>
  <si>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</si>
  <si>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</si>
  <si>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</si>
  <si>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</si>
  <si>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</si>
  <si>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</si>
  <si>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</si>
  <si>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</si>
  <si>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</si>
  <si>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</si>
  <si>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</si>
  <si>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</si>
  <si>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</si>
  <si>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</si>
  <si>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</si>
  <si>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</si>
  <si>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</si>
  <si>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</si>
  <si>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</si>
  <si>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</si>
  <si>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</si>
  <si>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</si>
  <si>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</si>
  <si>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</si>
  <si>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</si>
  <si>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</si>
  <si>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</si>
  <si>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</si>
  <si>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</si>
  <si>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</si>
  <si>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</si>
  <si>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</si>
  <si>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</si>
  <si>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</si>
  <si>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</si>
  <si>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</si>
  <si>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</si>
  <si>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</si>
  <si>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</si>
  <si>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</si>
  <si>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</si>
  <si>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</si>
  <si>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</si>
  <si>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</si>
  <si>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</si>
  <si>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</si>
  <si>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</si>
  <si>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</si>
  <si>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</si>
  <si>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</si>
  <si>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</si>
  <si>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</si>
  <si>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</si>
  <si>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</si>
  <si>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</si>
  <si>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</si>
  <si>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</si>
  <si>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</si>
  <si>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</si>
  <si>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</si>
  <si>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</si>
  <si>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</si>
  <si>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</si>
  <si>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</si>
  <si>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</si>
  <si>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</si>
  <si>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</si>
  <si>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</si>
  <si>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</si>
  <si>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</si>
  <si>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</si>
  <si>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</si>
  <si>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</si>
  <si>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</si>
  <si>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</si>
  <si>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</si>
  <si>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</si>
  <si>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</si>
  <si>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</si>
  <si>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</si>
  <si>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</si>
  <si>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</si>
  <si>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</si>
  <si>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</si>
  <si>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</si>
  <si>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</si>
  <si>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</si>
  <si>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</si>
  <si>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</si>
  <si>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</si>
  <si>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</si>
  <si>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</si>
  <si>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</si>
  <si>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</si>
  <si>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</si>
  <si>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</si>
  <si>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</si>
  <si>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</si>
  <si>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</si>
  <si>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</si>
  <si>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</si>
  <si>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</si>
  <si>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</si>
  <si>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</si>
  <si>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</si>
  <si>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</si>
  <si>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</si>
  <si>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</si>
  <si>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</si>
  <si>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</si>
  <si>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</si>
  <si>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</si>
  <si>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</si>
  <si>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</si>
  <si>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</si>
  <si>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</si>
  <si>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</si>
  <si>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</si>
  <si>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</si>
  <si>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</si>
  <si>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</si>
  <si>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</si>
  <si>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</si>
  <si>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</si>
  <si>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</si>
  <si>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</si>
  <si>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</si>
  <si>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</si>
  <si>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</si>
  <si>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</si>
  <si>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</si>
  <si>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</si>
  <si>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</si>
  <si>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</si>
  <si>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</si>
  <si>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</si>
  <si>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</si>
  <si>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</si>
  <si>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</si>
  <si>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</si>
  <si>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</si>
  <si>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</si>
  <si>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</si>
  <si>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</si>
  <si>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</si>
  <si>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</si>
  <si>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</si>
  <si>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</si>
  <si>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</si>
  <si>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</si>
  <si>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</si>
  <si>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</si>
  <si>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</si>
  <si>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</si>
  <si>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</si>
  <si>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</si>
  <si>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</si>
  <si>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</si>
  <si>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</si>
  <si>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</si>
  <si>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</si>
  <si>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</si>
  <si>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</si>
  <si>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</si>
  <si>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</si>
  <si>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</si>
  <si>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</si>
  <si>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</si>
  <si>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</si>
  <si>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</si>
  <si>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</si>
  <si>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</si>
  <si>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</si>
  <si>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</si>
  <si>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</si>
  <si>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</si>
  <si>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</si>
  <si>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</si>
  <si>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</si>
  <si>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</si>
  <si>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</si>
  <si>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</si>
  <si>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</si>
  <si>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</si>
  <si>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</si>
  <si>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</si>
  <si>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</si>
  <si>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</si>
  <si>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</si>
  <si>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</si>
  <si>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</si>
  <si>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</si>
  <si>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</si>
  <si>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</si>
  <si>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</si>
  <si>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</si>
  <si>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</si>
  <si>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</si>
  <si>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</si>
  <si>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</si>
  <si>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</si>
  <si>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</si>
  <si>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</si>
  <si>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</si>
  <si>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</si>
  <si>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</si>
  <si>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</si>
  <si>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</si>
  <si>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</si>
  <si>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</si>
  <si>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</si>
  <si>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</si>
  <si>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</si>
  <si>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</si>
  <si>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</si>
  <si>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</si>
  <si>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</si>
  <si>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</si>
  <si>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</si>
  <si>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</si>
  <si>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</si>
  <si>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</si>
  <si>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</si>
  <si>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</si>
  <si>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</si>
  <si>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</si>
  <si>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</si>
  <si>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</si>
  <si>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</si>
  <si>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</si>
  <si>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</si>
  <si>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</si>
  <si>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</si>
  <si>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</si>
  <si>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</si>
  <si>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</si>
  <si>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</si>
  <si>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</si>
  <si>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</si>
  <si>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</si>
  <si>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</si>
  <si>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</si>
  <si>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</si>
  <si>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</si>
  <si>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</si>
  <si>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</si>
  <si>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</si>
  <si>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</si>
  <si>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</si>
  <si>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</si>
  <si>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</si>
  <si>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</si>
  <si>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</si>
  <si>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</si>
  <si>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</si>
  <si>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</si>
  <si>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</si>
  <si>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</si>
  <si>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</si>
  <si>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</si>
  <si>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</si>
  <si>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</si>
  <si>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</si>
  <si>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</si>
  <si>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</si>
  <si>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</si>
  <si>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</si>
  <si>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</si>
  <si>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</si>
  <si>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</si>
  <si>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</si>
  <si>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</si>
  <si>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</si>
  <si>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</si>
  <si>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</si>
  <si>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</si>
  <si>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</si>
  <si>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</si>
  <si>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</si>
  <si>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</si>
  <si>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</si>
  <si>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</si>
  <si>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</si>
  <si>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</si>
  <si>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</si>
  <si>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</si>
  <si>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</si>
  <si>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</si>
  <si>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</si>
  <si>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</si>
  <si>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</si>
  <si>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</si>
  <si>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</si>
  <si>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</si>
  <si>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</si>
  <si>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</si>
  <si>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</si>
  <si>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</si>
  <si>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</si>
  <si>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</si>
  <si>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</si>
  <si>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</si>
  <si>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</si>
  <si>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</si>
  <si>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</si>
  <si>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</si>
  <si>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</si>
  <si>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</si>
  <si>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</si>
  <si>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</si>
  <si>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</si>
  <si>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</si>
  <si>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</si>
  <si>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</si>
  <si>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</si>
  <si>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</si>
  <si>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</si>
  <si>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</si>
  <si>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</si>
  <si>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</si>
  <si>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</si>
  <si>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</si>
  <si>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</si>
  <si>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</si>
  <si>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</si>
  <si>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</si>
  <si>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</si>
  <si>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</si>
  <si>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</si>
  <si>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</si>
  <si>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</si>
  <si>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</si>
  <si>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</si>
  <si>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</si>
  <si>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</si>
  <si>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</si>
  <si>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</si>
  <si>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</si>
  <si>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</si>
  <si>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</si>
  <si>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</si>
  <si>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</si>
  <si>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</si>
  <si>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</si>
  <si>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</si>
  <si>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</si>
  <si>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</si>
  <si>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</si>
  <si>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</si>
  <si>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</si>
  <si>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</si>
  <si>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</si>
  <si>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</si>
  <si>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</si>
  <si>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</si>
  <si>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</si>
  <si>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</si>
  <si>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</si>
  <si>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</si>
  <si>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</si>
  <si>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</si>
  <si>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</si>
  <si>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</si>
  <si>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</si>
  <si>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</si>
  <si>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</si>
  <si>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</si>
  <si>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</si>
  <si>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</si>
  <si>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</si>
  <si>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</si>
  <si>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</si>
  <si>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</si>
  <si>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</si>
  <si>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</si>
  <si>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</si>
  <si>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</si>
  <si>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</si>
  <si>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</si>
  <si>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</si>
  <si>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</si>
  <si>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</si>
  <si>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</si>
  <si>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</si>
  <si>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</si>
  <si>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</si>
  <si>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</si>
  <si>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</si>
  <si>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</si>
  <si>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</si>
  <si>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</si>
  <si>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</si>
  <si>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</si>
  <si>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</si>
  <si>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</si>
  <si>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</si>
  <si>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</si>
  <si>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</si>
  <si>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</si>
  <si>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</si>
  <si>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</si>
  <si>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</si>
  <si>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</si>
  <si>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</si>
  <si>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</si>
  <si>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</si>
  <si>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</si>
  <si>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</si>
  <si>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</si>
  <si>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</si>
  <si>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</si>
  <si>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</si>
  <si>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</si>
  <si>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</si>
  <si>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</si>
  <si>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</si>
  <si>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</si>
  <si>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</si>
  <si>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</si>
  <si>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</si>
  <si>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</si>
  <si>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</si>
  <si>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</si>
  <si>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</si>
  <si>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</si>
  <si>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</si>
  <si>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</si>
  <si>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</si>
  <si>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</si>
  <si>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</si>
  <si>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</si>
  <si>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</si>
  <si>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</si>
  <si>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</si>
  <si>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</si>
  <si>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</si>
  <si>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</si>
  <si>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</si>
  <si>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</si>
  <si>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</si>
  <si>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</si>
  <si>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</si>
  <si>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</si>
  <si>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</si>
  <si>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</si>
  <si>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</si>
  <si>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</si>
  <si>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</si>
  <si>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</si>
  <si>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</si>
  <si>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</si>
  <si>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</si>
  <si>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</si>
  <si>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</si>
  <si>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</si>
  <si>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</si>
  <si>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</si>
  <si>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</si>
  <si>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</si>
  <si>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</si>
  <si>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</si>
  <si>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</si>
  <si>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</si>
  <si>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</si>
  <si>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</si>
  <si>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</si>
  <si>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</si>
  <si>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</si>
  <si>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</si>
  <si>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</si>
  <si>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</si>
  <si>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</si>
  <si>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</si>
  <si>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</si>
  <si>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</si>
  <si>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</si>
  <si>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</si>
  <si>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</si>
  <si>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</si>
  <si>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</si>
  <si>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</si>
  <si>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</si>
  <si>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</si>
  <si>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</si>
  <si>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</si>
  <si>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</si>
  <si>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</si>
  <si>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</si>
  <si>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</si>
  <si>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</si>
  <si>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</si>
  <si>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</si>
  <si>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</si>
  <si>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</si>
  <si>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</si>
  <si>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</si>
  <si>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</si>
  <si>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</si>
  <si>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</si>
  <si>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</si>
  <si>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</si>
  <si>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</si>
  <si>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</si>
  <si>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</si>
  <si>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</si>
  <si>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</si>
  <si>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</si>
  <si>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</si>
  <si>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</si>
  <si>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</si>
  <si>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</si>
  <si>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</si>
  <si>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</si>
  <si>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</si>
  <si>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</si>
  <si>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</si>
  <si>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</si>
  <si>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</si>
  <si>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</si>
  <si>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</si>
  <si>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</si>
  <si>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</si>
  <si>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</si>
  <si>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</si>
  <si>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</si>
  <si>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</si>
  <si>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</si>
  <si>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</si>
  <si>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</si>
  <si>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</si>
  <si>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</si>
  <si>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</si>
  <si>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</si>
  <si>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</si>
  <si>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</si>
  <si>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</si>
  <si>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</si>
  <si>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</si>
  <si>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</si>
  <si>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</si>
  <si>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</si>
  <si>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</si>
  <si>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</si>
  <si>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</si>
  <si>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</si>
  <si>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</si>
  <si>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</si>
  <si>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</si>
  <si>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</si>
  <si>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</si>
  <si>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</si>
  <si>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</si>
  <si>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</si>
  <si>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</si>
  <si>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</si>
  <si>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</si>
  <si>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</si>
  <si>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</si>
  <si>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</si>
  <si>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</si>
  <si>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</si>
  <si>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</si>
  <si>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</si>
  <si>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</si>
  <si>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</si>
  <si>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</si>
  <si>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</si>
  <si>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</si>
  <si>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</si>
  <si>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</si>
  <si>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</si>
  <si>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</si>
  <si>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</si>
  <si>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</si>
  <si>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</si>
  <si>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</si>
  <si>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</si>
  <si>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</si>
  <si>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</si>
  <si>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</si>
  <si>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</si>
  <si>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</si>
  <si>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</si>
  <si>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</si>
  <si>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</si>
  <si>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</si>
  <si>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</si>
  <si>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</si>
  <si>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</si>
  <si>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</si>
  <si>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</si>
  <si>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</si>
  <si>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</si>
  <si>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</si>
  <si>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</si>
  <si>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</si>
  <si>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</si>
  <si>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</si>
  <si>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</si>
  <si>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</si>
  <si>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</si>
  <si>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</si>
  <si>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</si>
  <si>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</si>
  <si>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</si>
  <si>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</si>
  <si>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</si>
  <si>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</si>
  <si>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</si>
  <si>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</si>
  <si>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</si>
  <si>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</si>
  <si>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</si>
  <si>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</si>
  <si>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</si>
  <si>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</si>
  <si>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</si>
  <si>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</si>
  <si>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</si>
  <si>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</si>
  <si>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</si>
  <si>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</si>
  <si>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</si>
  <si>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</si>
  <si>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</si>
  <si>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</si>
  <si>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</si>
  <si>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</si>
  <si>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</si>
  <si>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</si>
  <si>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</si>
  <si>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</si>
  <si>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</si>
  <si>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</si>
  <si>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</si>
  <si>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</si>
  <si>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</si>
  <si>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</si>
  <si>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</si>
  <si>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</si>
  <si>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</si>
  <si>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</si>
  <si>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</si>
  <si>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</si>
  <si>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</si>
  <si>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</si>
  <si>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</si>
  <si>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</si>
  <si>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</si>
  <si>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</si>
  <si>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</si>
  <si>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</si>
  <si>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</si>
  <si>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</si>
  <si>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</si>
  <si>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</si>
  <si>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</si>
  <si>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</si>
  <si>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</si>
  <si>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</si>
  <si>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</si>
  <si>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</si>
  <si>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</si>
  <si>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</si>
  <si>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</si>
  <si>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</si>
  <si>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</si>
  <si>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</si>
  <si>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</si>
  <si>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</si>
  <si>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</si>
  <si>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</si>
  <si>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</si>
  <si>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</si>
  <si>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</si>
  <si>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</si>
  <si>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</si>
  <si>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</si>
  <si>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</si>
  <si>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</si>
  <si>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</si>
  <si>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</si>
  <si>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</si>
  <si>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</si>
  <si>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</si>
  <si>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</si>
  <si>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</si>
  <si>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</si>
  <si>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</si>
  <si>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</si>
  <si>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</si>
  <si>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</si>
  <si>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</si>
  <si>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</si>
  <si>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</si>
  <si>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</si>
  <si>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</si>
  <si>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</si>
  <si>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</si>
  <si>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</si>
  <si>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</si>
  <si>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</si>
  <si>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</si>
  <si>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</si>
  <si>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</si>
  <si>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</si>
  <si>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</si>
  <si>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</si>
  <si>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</si>
  <si>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</si>
  <si>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</si>
  <si>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</si>
  <si>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</si>
  <si>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</si>
  <si>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</si>
  <si>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</si>
  <si>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</si>
  <si>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</si>
  <si>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</si>
  <si>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</si>
  <si>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</si>
  <si>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</si>
  <si>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</si>
  <si>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</si>
  <si>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</si>
  <si>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</si>
  <si>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</si>
  <si>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</si>
  <si>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</si>
  <si>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</si>
  <si>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</si>
  <si>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</si>
  <si>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</si>
  <si>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</si>
  <si>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</si>
  <si>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</si>
  <si>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</si>
  <si>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</si>
  <si>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</si>
  <si>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</si>
  <si>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</si>
  <si>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</si>
  <si>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</si>
  <si>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</si>
  <si>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</si>
  <si>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</si>
  <si>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</si>
  <si>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</si>
  <si>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</si>
  <si>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</si>
  <si>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</si>
  <si>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</si>
  <si>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</si>
  <si>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</si>
  <si>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</si>
  <si>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</si>
  <si>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</si>
  <si>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</si>
  <si>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</si>
  <si>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</si>
  <si>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</si>
  <si>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</si>
  <si>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</si>
  <si>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</si>
  <si>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</si>
  <si>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</si>
  <si>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</si>
  <si>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</si>
  <si>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</si>
  <si>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</si>
  <si>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</si>
  <si>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</si>
  <si>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</si>
  <si>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</si>
  <si>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</si>
  <si>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</si>
  <si>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</si>
  <si>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</si>
  <si>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</si>
  <si>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</si>
  <si>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</si>
  <si>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</si>
  <si>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</si>
  <si>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</si>
  <si>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</si>
  <si>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</si>
  <si>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</si>
  <si>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</si>
  <si>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</si>
  <si>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</si>
  <si>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</si>
  <si>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</si>
  <si>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</si>
  <si>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</si>
  <si>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</si>
  <si>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</si>
  <si>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</si>
  <si>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</si>
  <si>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</si>
  <si>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</si>
  <si>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</si>
  <si>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</si>
  <si>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</si>
  <si>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</si>
  <si>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</si>
  <si>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</si>
  <si>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</si>
  <si>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</si>
  <si>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</si>
  <si>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</si>
  <si>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</si>
  <si>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</si>
  <si>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</si>
  <si>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</si>
  <si>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</si>
  <si>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</si>
  <si>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</si>
  <si>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</si>
  <si>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</si>
  <si>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</si>
  <si>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</si>
  <si>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</si>
  <si>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</si>
  <si>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</si>
  <si>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</si>
  <si>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</si>
  <si>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</si>
  <si>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</si>
  <si>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</si>
  <si>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</si>
  <si>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</si>
  <si>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</si>
  <si>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</si>
  <si>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</si>
  <si>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</si>
  <si>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</si>
  <si>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</si>
  <si>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</si>
  <si>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</si>
  <si>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</si>
  <si>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</si>
  <si>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</si>
  <si>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</si>
  <si>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</si>
  <si>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</si>
  <si>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</si>
  <si>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</si>
  <si>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</si>
  <si>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</si>
  <si>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</si>
  <si>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</si>
  <si>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</si>
  <si>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</si>
  <si>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</si>
  <si>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</si>
  <si>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</si>
  <si>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</si>
  <si>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</si>
  <si>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</si>
  <si>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</si>
  <si>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</si>
  <si>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</si>
  <si>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</si>
  <si>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</si>
  <si>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</si>
  <si>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</si>
  <si>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</si>
  <si>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</si>
  <si>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</si>
  <si>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</si>
  <si>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</si>
  <si>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</si>
  <si>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</si>
  <si>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</si>
  <si>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</si>
  <si>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</si>
  <si>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</si>
  <si>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</si>
  <si>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</si>
  <si>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</si>
  <si>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</si>
  <si>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</si>
  <si>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</si>
  <si>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</si>
  <si>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</si>
  <si>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</si>
  <si>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</si>
  <si>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</si>
  <si>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</si>
  <si>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</si>
  <si>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</si>
  <si>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</si>
  <si>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</si>
  <si>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</si>
  <si>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</si>
  <si>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</si>
  <si>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</si>
  <si>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</si>
  <si>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</si>
  <si>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</si>
  <si>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</si>
  <si>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</si>
  <si>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</si>
  <si>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</si>
  <si>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</si>
  <si>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</si>
  <si>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</si>
  <si>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</si>
  <si>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</si>
  <si>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</si>
  <si>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</si>
  <si>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</si>
  <si>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</si>
  <si>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</si>
  <si>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</si>
  <si>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</si>
  <si>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</si>
  <si>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</si>
  <si>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</si>
  <si>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</si>
  <si>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</si>
  <si>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</si>
  <si>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</si>
  <si>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</si>
  <si>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</si>
  <si>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</si>
  <si>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</si>
  <si>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</si>
  <si>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</si>
  <si>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</si>
  <si>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</si>
  <si>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</si>
  <si>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</si>
  <si>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</si>
  <si>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</si>
  <si>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</si>
  <si>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</si>
  <si>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</si>
  <si>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</si>
  <si>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</si>
  <si>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</si>
  <si>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</si>
  <si>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</si>
  <si>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</si>
  <si>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</si>
  <si>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</si>
  <si>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</si>
  <si>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</si>
  <si>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</si>
  <si>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</si>
  <si>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</si>
  <si>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</si>
  <si>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</si>
  <si>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</si>
  <si>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</si>
  <si>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</si>
  <si>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</si>
  <si>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</si>
  <si>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</si>
  <si>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</si>
  <si>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</si>
  <si>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</si>
  <si>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</si>
  <si>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</si>
  <si>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</si>
  <si>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</si>
  <si>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</si>
  <si>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</si>
  <si>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</si>
  <si>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</si>
  <si>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</si>
  <si>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</si>
  <si>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</si>
  <si>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</si>
  <si>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</si>
  <si>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</si>
  <si>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</si>
  <si>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</si>
  <si>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</si>
  <si>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</si>
  <si>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</si>
  <si>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</si>
  <si>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</si>
  <si>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</si>
  <si>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</si>
  <si>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</si>
  <si>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</si>
  <si>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</si>
  <si>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</si>
  <si>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</si>
  <si>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</si>
  <si>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</si>
  <si>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</si>
  <si>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</si>
  <si>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</si>
  <si>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</si>
  <si>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</si>
  <si>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</si>
  <si>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</si>
  <si>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</si>
  <si>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</si>
  <si>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</si>
  <si>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</si>
  <si>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</si>
  <si>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</si>
  <si>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</si>
  <si>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</si>
  <si>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</si>
  <si>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</si>
  <si>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</si>
  <si>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</si>
  <si>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</si>
  <si>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</si>
  <si>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</si>
  <si>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</si>
  <si>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</si>
  <si>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</si>
  <si>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</si>
  <si>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</si>
  <si>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</si>
  <si>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</si>
  <si>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</si>
  <si>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</si>
  <si>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</si>
  <si>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</si>
  <si>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</si>
  <si>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</si>
  <si>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</si>
  <si>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</si>
  <si>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</si>
  <si>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</si>
  <si>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</si>
  <si>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</si>
  <si>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</si>
  <si>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</si>
  <si>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</si>
  <si>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</si>
  <si>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</si>
  <si>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</si>
  <si>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</si>
  <si>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</si>
  <si>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</si>
  <si>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</si>
  <si>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</si>
  <si>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</si>
  <si>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</si>
  <si>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</si>
  <si>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</si>
  <si>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</si>
  <si>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</si>
  <si>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</si>
  <si>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</si>
  <si>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</si>
  <si>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</si>
  <si>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</si>
  <si>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</si>
  <si>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</si>
  <si>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</si>
  <si>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</si>
  <si>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</si>
  <si>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</si>
  <si>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</si>
  <si>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</si>
  <si>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</si>
  <si>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</si>
  <si>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</si>
  <si>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</si>
  <si>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</si>
  <si>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</si>
  <si>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</si>
  <si>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</si>
  <si>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</si>
  <si>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</si>
  <si>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</si>
  <si>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</si>
  <si>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</si>
  <si>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</si>
  <si>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</si>
  <si>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</si>
  <si>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</si>
  <si>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</si>
  <si>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</si>
  <si>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</si>
  <si>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</si>
  <si>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</si>
  <si>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</si>
  <si>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</si>
  <si>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</si>
  <si>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</si>
  <si>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</si>
  <si>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</si>
  <si>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</si>
  <si>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</si>
  <si>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</si>
  <si>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</si>
  <si>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</si>
  <si>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</si>
  <si>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</si>
  <si>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</si>
  <si>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</si>
  <si>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</si>
  <si>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</si>
  <si>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</si>
  <si>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</si>
  <si>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</si>
  <si>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</si>
  <si>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</si>
  <si>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</si>
  <si>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</si>
  <si>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</si>
  <si>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</si>
  <si>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</si>
  <si>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</si>
  <si>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</si>
  <si>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</si>
  <si>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</si>
  <si>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</si>
  <si>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</si>
  <si>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</si>
  <si>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</si>
  <si>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</si>
  <si>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</si>
  <si>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</si>
  <si>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</si>
  <si>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</si>
  <si>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</si>
  <si>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</si>
  <si>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</si>
  <si>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</si>
  <si>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</si>
  <si>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</si>
  <si>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</si>
  <si>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</si>
  <si>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</si>
  <si>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</si>
  <si>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</si>
  <si>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</si>
  <si>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</si>
  <si>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</si>
  <si>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</si>
  <si>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</si>
  <si>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</si>
  <si>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</si>
  <si>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</si>
  <si>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</si>
  <si>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</si>
  <si>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</si>
  <si>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</si>
  <si>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</si>
  <si>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</si>
  <si>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</si>
  <si>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</si>
  <si>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</si>
  <si>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</si>
  <si>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</si>
  <si>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</si>
  <si>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</si>
  <si>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</si>
  <si>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</si>
  <si>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</si>
  <si>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</si>
  <si>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</si>
  <si>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</si>
  <si>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</si>
  <si>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</si>
  <si>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</si>
  <si>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</si>
  <si>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</si>
  <si>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</si>
  <si>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</si>
  <si>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</si>
  <si>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</si>
  <si>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</si>
  <si>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</si>
  <si>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</si>
  <si>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</si>
  <si>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</si>
  <si>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</si>
  <si>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</si>
  <si>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</si>
  <si>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</si>
  <si>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</si>
  <si>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</si>
  <si>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</si>
  <si>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</si>
  <si>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</si>
  <si>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</si>
  <si>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</si>
  <si>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</si>
  <si>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</si>
  <si>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</si>
  <si>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</si>
  <si>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</si>
  <si>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</si>
  <si>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</si>
  <si>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</si>
  <si>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</si>
  <si>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</si>
  <si>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</si>
  <si>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</si>
  <si>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</si>
  <si>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</si>
  <si>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</si>
  <si>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</si>
  <si>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</si>
  <si>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</si>
  <si>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</si>
  <si>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</si>
  <si>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</si>
  <si>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</si>
  <si>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</si>
  <si>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</si>
  <si>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</si>
  <si>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</si>
  <si>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</si>
  <si>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</si>
  <si>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</si>
  <si>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</si>
  <si>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</si>
  <si>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</si>
  <si>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</si>
  <si>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</si>
  <si>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</si>
  <si>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</si>
  <si>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</si>
  <si>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</si>
  <si>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</si>
  <si>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</si>
  <si>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</si>
  <si>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</si>
  <si>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</si>
  <si>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</si>
  <si>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</si>
  <si>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</si>
  <si>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</si>
  <si>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</si>
  <si>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</si>
  <si>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</si>
  <si>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</si>
  <si>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</si>
  <si>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</si>
  <si>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</si>
  <si>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</si>
  <si>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</si>
  <si>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</si>
  <si>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</si>
  <si>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</si>
  <si>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</si>
  <si>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</si>
  <si>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</si>
  <si>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</si>
  <si>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</si>
  <si>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</si>
  <si>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</si>
  <si>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</si>
  <si>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</si>
  <si>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</si>
  <si>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</si>
  <si>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</si>
  <si>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</si>
  <si>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</si>
  <si>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</si>
  <si>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</si>
  <si>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</si>
  <si>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</si>
  <si>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</si>
  <si>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</si>
  <si>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</si>
  <si>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</si>
  <si>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</si>
  <si>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</si>
  <si>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</si>
  <si>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</si>
  <si>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</si>
  <si>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</si>
  <si>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</si>
  <si>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</si>
  <si>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</si>
  <si>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</si>
  <si>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</si>
  <si>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</si>
  <si>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</si>
  <si>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</si>
  <si>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</si>
  <si>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</si>
  <si>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</si>
  <si>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</si>
  <si>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</si>
  <si>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</si>
  <si>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</si>
  <si>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</si>
  <si>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</si>
  <si>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</si>
  <si>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</si>
  <si>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</si>
  <si>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</si>
  <si>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</si>
  <si>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</si>
  <si>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</si>
  <si>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</si>
  <si>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</si>
  <si>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</si>
  <si>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</si>
  <si>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</si>
  <si>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</si>
  <si>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</si>
  <si>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</si>
  <si>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</si>
  <si>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</si>
  <si>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</si>
  <si>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</si>
  <si>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</si>
  <si>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</si>
  <si>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</si>
  <si>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</si>
  <si>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</si>
  <si>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</si>
  <si>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</si>
  <si>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</si>
  <si>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</si>
  <si>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</si>
  <si>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</si>
  <si>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</si>
  <si>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</si>
  <si>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</si>
  <si>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</si>
  <si>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</si>
  <si>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</si>
  <si>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</si>
  <si>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</si>
  <si>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</si>
  <si>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</si>
  <si>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</si>
  <si>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</si>
  <si>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</si>
  <si>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</si>
  <si>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</si>
  <si>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</si>
  <si>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</si>
  <si>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</si>
  <si>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</si>
  <si>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</si>
  <si>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</si>
  <si>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</si>
  <si>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</si>
  <si>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</si>
  <si>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</si>
  <si>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</si>
  <si>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</si>
  <si>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</si>
  <si>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</si>
  <si>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</si>
  <si>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</si>
  <si>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</si>
  <si>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</si>
  <si>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</si>
  <si>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</si>
  <si>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</si>
  <si>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</si>
  <si>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</si>
  <si>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</si>
  <si>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</si>
  <si>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</si>
  <si>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</si>
  <si>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</si>
  <si>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</si>
  <si>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</si>
  <si>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</si>
  <si>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</si>
  <si>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</si>
  <si>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</si>
  <si>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</si>
  <si>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</si>
  <si>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</si>
  <si>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</si>
  <si>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</si>
  <si>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</si>
  <si>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</si>
  <si>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</si>
  <si>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</si>
  <si>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</si>
  <si>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</si>
  <si>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</si>
  <si>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</si>
  <si>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</si>
  <si>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</si>
  <si>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</si>
  <si>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</si>
  <si>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</si>
  <si>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</si>
  <si>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</si>
  <si>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</si>
  <si>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</si>
  <si>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</si>
  <si>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</si>
  <si>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</si>
  <si>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</si>
  <si>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</si>
  <si>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</si>
  <si>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</si>
  <si>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</si>
  <si>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</si>
  <si>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</si>
  <si>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</si>
  <si>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</si>
  <si>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</si>
  <si>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</si>
  <si>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</si>
  <si>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</si>
  <si>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</si>
  <si>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</si>
  <si>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</si>
  <si>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</si>
  <si>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</si>
  <si>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</si>
  <si>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</si>
  <si>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</si>
  <si>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</si>
  <si>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</si>
  <si>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</si>
  <si>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</si>
  <si>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</si>
  <si>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</si>
  <si>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</si>
  <si>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</si>
  <si>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</si>
  <si>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</si>
  <si>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</si>
  <si>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</si>
  <si>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</si>
  <si>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</si>
  <si>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</si>
  <si>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</si>
  <si>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</si>
  <si>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</si>
  <si>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</si>
  <si>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</si>
  <si>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</si>
  <si>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</si>
  <si>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</si>
  <si>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</si>
  <si>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</si>
  <si>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</si>
  <si>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</si>
  <si>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</si>
  <si>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</si>
  <si>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</si>
  <si>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</si>
  <si>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</si>
  <si>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</si>
  <si>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</si>
  <si>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</si>
  <si>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</si>
  <si>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</si>
  <si>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</si>
  <si>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</si>
  <si>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</si>
  <si>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</si>
  <si>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</si>
  <si>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</si>
  <si>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</si>
  <si>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</si>
  <si>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</si>
  <si>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</si>
  <si>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</si>
  <si>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</si>
  <si>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</si>
  <si>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</si>
  <si>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</si>
  <si>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</si>
  <si>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</si>
  <si>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</si>
  <si>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</si>
  <si>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</si>
  <si>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</si>
  <si>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</si>
  <si>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</si>
  <si>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</si>
  <si>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</si>
  <si>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</si>
  <si>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</si>
  <si>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</si>
  <si>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</si>
  <si>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</si>
  <si>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</si>
  <si>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</si>
  <si>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</si>
  <si>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</si>
  <si>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</si>
  <si>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</si>
  <si>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</si>
  <si>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</si>
  <si>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</si>
  <si>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</si>
  <si>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</si>
  <si>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</si>
  <si>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</si>
  <si>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</si>
  <si>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</si>
  <si>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</si>
  <si>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</si>
  <si>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</si>
  <si>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</si>
  <si>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</si>
  <si>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</si>
  <si>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</si>
  <si>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</si>
  <si>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</si>
  <si>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</si>
  <si>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</si>
  <si>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</si>
  <si>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</si>
  <si>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</si>
  <si>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</si>
  <si>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</si>
  <si>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</si>
  <si>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</si>
  <si>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</si>
  <si>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</si>
  <si>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</si>
  <si>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</si>
  <si>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</si>
  <si>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</si>
  <si>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</si>
  <si>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</si>
  <si>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</si>
  <si>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</si>
  <si>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</si>
  <si>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</si>
  <si>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</si>
  <si>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</si>
  <si>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</si>
  <si>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</si>
  <si>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</si>
  <si>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</si>
  <si>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</si>
  <si>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</si>
  <si>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</si>
  <si>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</si>
  <si>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</si>
  <si>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</si>
  <si>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</si>
  <si>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</si>
  <si>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</si>
  <si>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</si>
  <si>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</si>
  <si>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</si>
  <si>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</si>
  <si>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</si>
  <si>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</si>
  <si>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</si>
  <si>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</si>
  <si>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</si>
  <si>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</si>
  <si>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</si>
  <si>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</si>
  <si>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</si>
  <si>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</si>
  <si>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</si>
  <si>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</si>
  <si>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</si>
  <si>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</si>
  <si>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</si>
  <si>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</si>
  <si>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</si>
  <si>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</si>
  <si>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</si>
  <si>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</si>
  <si>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</si>
  <si>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</si>
  <si>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</si>
  <si>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</si>
  <si>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</si>
  <si>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</si>
  <si>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</si>
  <si>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</si>
  <si>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</si>
  <si>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</si>
  <si>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</si>
  <si>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</si>
  <si>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</si>
  <si>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</si>
  <si>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</si>
  <si>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</si>
  <si>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</si>
  <si>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</si>
  <si>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</si>
  <si>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</si>
  <si>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</si>
  <si>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</si>
  <si>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</si>
  <si>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</si>
  <si>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</si>
  <si>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</si>
  <si>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</si>
  <si>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</si>
  <si>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</si>
  <si>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</si>
  <si>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</si>
  <si>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</si>
  <si>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</si>
  <si>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</si>
  <si>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</si>
  <si>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</si>
  <si>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</si>
  <si>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</si>
  <si>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</si>
  <si>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</si>
  <si>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</si>
  <si>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</si>
  <si>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</si>
  <si>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</si>
  <si>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</si>
  <si>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</si>
  <si>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</si>
  <si>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</si>
  <si>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</si>
  <si>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</si>
  <si>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</si>
  <si>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</si>
  <si>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</si>
  <si>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</si>
  <si>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</si>
  <si>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</si>
  <si>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</si>
  <si>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</si>
  <si>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</si>
  <si>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</si>
  <si>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</si>
  <si>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</si>
  <si>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</si>
  <si>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</si>
  <si>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</si>
  <si>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</si>
  <si>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</si>
  <si>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</si>
  <si>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</si>
  <si>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</si>
  <si>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</si>
  <si>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</si>
  <si>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</si>
  <si>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</si>
  <si>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</si>
  <si>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</si>
  <si>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</si>
  <si>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</si>
  <si>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</si>
  <si>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</si>
  <si>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</si>
  <si>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</si>
  <si>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</si>
  <si>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</si>
  <si>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</si>
  <si>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</si>
  <si>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</si>
  <si>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</si>
  <si>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</si>
  <si>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</si>
  <si>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</si>
  <si>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</si>
  <si>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</si>
  <si>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</si>
  <si>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</si>
  <si>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</si>
  <si>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</si>
  <si>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</si>
  <si>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</si>
  <si>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</si>
  <si>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</si>
  <si>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</si>
  <si>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</si>
  <si>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</si>
  <si>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</si>
  <si>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</si>
  <si>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</si>
  <si>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</si>
  <si>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</si>
  <si>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</si>
  <si>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</si>
  <si>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</si>
  <si>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</si>
  <si>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</si>
  <si>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</si>
  <si>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</si>
  <si>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</si>
  <si>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</si>
  <si>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</si>
  <si>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</si>
  <si>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</si>
  <si>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</si>
  <si>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</si>
  <si>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</si>
  <si>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</si>
  <si>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</si>
  <si>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</si>
  <si>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</si>
  <si>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</si>
  <si>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</si>
  <si>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</si>
  <si>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</si>
  <si>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</si>
  <si>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</si>
  <si>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</si>
  <si>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</si>
  <si>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</si>
  <si>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</si>
  <si>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</si>
  <si>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</si>
  <si>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</si>
  <si>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</si>
  <si>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</si>
  <si>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</si>
  <si>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</si>
  <si>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</si>
  <si>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</si>
  <si>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</si>
  <si>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</si>
  <si>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</si>
  <si>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</si>
  <si>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</si>
  <si>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</si>
  <si>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</si>
  <si>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</si>
  <si>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</si>
  <si>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</si>
  <si>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</si>
  <si>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</si>
  <si>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</si>
  <si>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</si>
  <si>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</si>
  <si>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</si>
  <si>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</si>
  <si>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</si>
  <si>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</si>
  <si>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</si>
  <si>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</si>
  <si>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</si>
  <si>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</si>
  <si>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</si>
  <si>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</si>
  <si>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</si>
  <si>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</si>
  <si>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</si>
  <si>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</si>
  <si>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</si>
  <si>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</si>
  <si>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</si>
  <si>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</si>
  <si>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</si>
  <si>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</si>
  <si>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</si>
  <si>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</si>
  <si>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</si>
  <si>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</si>
  <si>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</si>
  <si>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</si>
  <si>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</si>
  <si>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</si>
  <si>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</si>
  <si>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</si>
  <si>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</si>
  <si>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</si>
  <si>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</si>
  <si>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</si>
  <si>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</si>
  <si>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</si>
  <si>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</si>
  <si>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</si>
  <si>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</si>
  <si>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</si>
  <si>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</si>
  <si>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</si>
  <si>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</si>
  <si>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</si>
  <si>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</si>
  <si>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</si>
  <si>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</si>
  <si>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</si>
  <si>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</si>
  <si>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</si>
  <si>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</si>
  <si>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</si>
  <si>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</si>
  <si>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</si>
  <si>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</si>
  <si>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</si>
  <si>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</si>
  <si>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</si>
  <si>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</si>
  <si>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</si>
  <si>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</si>
  <si>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</si>
  <si>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</si>
  <si>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</si>
  <si>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</si>
  <si>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</si>
  <si>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</si>
  <si>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</si>
  <si>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</si>
  <si>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</si>
  <si>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</si>
  <si>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</si>
  <si>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</si>
  <si>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</si>
  <si>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</si>
  <si>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</si>
  <si>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</si>
  <si>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</si>
  <si>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</si>
  <si>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</si>
  <si>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</si>
  <si>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</si>
  <si>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</si>
  <si>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</si>
  <si>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</si>
  <si>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</si>
  <si>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</si>
  <si>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</si>
  <si>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</si>
  <si>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</si>
  <si>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</si>
  <si>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</si>
  <si>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</si>
  <si>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</si>
  <si>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</si>
  <si>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</si>
  <si>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</si>
  <si>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</si>
  <si>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</si>
  <si>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</si>
  <si>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</si>
  <si>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</si>
  <si>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</si>
  <si>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</si>
  <si>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</si>
  <si>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</si>
  <si>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</si>
  <si>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</si>
  <si>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</si>
  <si>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</si>
  <si>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</si>
  <si>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</si>
  <si>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</si>
  <si>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</si>
  <si>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</si>
  <si>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</si>
  <si>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</si>
  <si>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</si>
  <si>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</si>
  <si>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</si>
  <si>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</si>
  <si>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</si>
  <si>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</si>
  <si>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</si>
  <si>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</si>
  <si>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</si>
  <si>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</si>
  <si>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</si>
  <si>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</si>
  <si>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</si>
  <si>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</si>
  <si>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</si>
  <si>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</si>
  <si>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</si>
  <si>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</si>
  <si>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</si>
  <si>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</si>
  <si>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</si>
  <si>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</si>
  <si>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</si>
  <si>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</si>
  <si>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</si>
  <si>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</si>
  <si>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</si>
  <si>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</si>
  <si>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</si>
  <si>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</si>
  <si>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</si>
  <si>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</si>
  <si>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</si>
  <si>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</si>
  <si>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</si>
  <si>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</si>
  <si>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</si>
  <si>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</si>
  <si>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</si>
  <si>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</si>
  <si>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</si>
  <si>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</si>
  <si>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</si>
  <si>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</si>
  <si>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</si>
  <si>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</si>
  <si>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</si>
  <si>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</si>
  <si>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</si>
  <si>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</si>
  <si>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</si>
  <si>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</si>
  <si>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</si>
  <si>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</si>
  <si>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</si>
  <si>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</si>
  <si>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</si>
  <si>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</si>
  <si>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</si>
  <si>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</si>
  <si>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</si>
  <si>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</si>
  <si>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</si>
  <si>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</si>
  <si>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</si>
  <si>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</si>
  <si>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</si>
  <si>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</si>
  <si>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</si>
  <si>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</si>
  <si>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</si>
  <si>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</si>
  <si>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</si>
  <si>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</si>
  <si>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</si>
  <si>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</si>
  <si>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</si>
  <si>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</si>
  <si>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</si>
  <si>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</si>
  <si>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</si>
  <si>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</si>
  <si>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</si>
  <si>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</si>
  <si>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</si>
  <si>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</si>
  <si>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</si>
  <si>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</si>
  <si>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</si>
  <si>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</si>
  <si>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</si>
  <si>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</si>
  <si>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</si>
  <si>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</si>
  <si>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</si>
  <si>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</si>
  <si>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</si>
  <si>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</si>
  <si>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</si>
  <si>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</si>
  <si>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</si>
  <si>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</si>
  <si>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</si>
  <si>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</si>
  <si>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</si>
  <si>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</si>
  <si>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</si>
  <si>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</si>
  <si>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</si>
  <si>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</si>
  <si>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</si>
  <si>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</si>
  <si>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</si>
  <si>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</si>
  <si>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</si>
  <si>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</si>
  <si>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</si>
  <si>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</si>
  <si>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</si>
  <si>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</si>
  <si>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</si>
  <si>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</si>
  <si>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</si>
  <si>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</si>
  <si>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</si>
  <si>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</si>
  <si>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</si>
  <si>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</si>
  <si>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</si>
  <si>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</si>
  <si>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</si>
  <si>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</si>
  <si>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</si>
  <si>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</si>
  <si>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</si>
  <si>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</si>
  <si>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</si>
  <si>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</si>
  <si>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</si>
  <si>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</si>
  <si>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</si>
  <si>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</si>
  <si>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</si>
  <si>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</si>
  <si>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</si>
  <si>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</si>
  <si>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</si>
  <si>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</si>
  <si>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</si>
  <si>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</si>
  <si>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</si>
  <si>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</si>
  <si>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</si>
  <si>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</si>
  <si>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</si>
  <si>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</si>
  <si>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</si>
  <si>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</si>
  <si>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</si>
  <si>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</si>
  <si>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</si>
  <si>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</si>
  <si>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</si>
  <si>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</si>
  <si>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</si>
  <si>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</si>
  <si>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</si>
  <si>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</si>
  <si>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</si>
  <si>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</si>
  <si>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</si>
  <si>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</si>
  <si>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</si>
  <si>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</si>
  <si>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</si>
  <si>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</si>
  <si>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</si>
  <si>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</si>
  <si>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</si>
  <si>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</si>
  <si>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</si>
  <si>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</si>
  <si>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</si>
  <si>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</si>
  <si>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</si>
  <si>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</si>
  <si>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</si>
  <si>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</si>
  <si>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</si>
  <si>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</si>
  <si>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</si>
  <si>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</si>
  <si>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</si>
  <si>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</si>
  <si>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</si>
  <si>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</si>
  <si>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</si>
  <si>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</si>
  <si>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</si>
  <si>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</si>
  <si>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</si>
  <si>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</si>
  <si>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</si>
  <si>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</si>
  <si>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</si>
  <si>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</si>
  <si>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</si>
  <si>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</si>
  <si>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</si>
  <si>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</si>
  <si>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</si>
  <si>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</si>
  <si>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</si>
  <si>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</si>
  <si>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</si>
  <si>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</si>
  <si>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</si>
  <si>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</si>
  <si>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</si>
  <si>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</si>
  <si>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</si>
  <si>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</si>
  <si>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</si>
  <si>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</si>
  <si>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</si>
  <si>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</si>
  <si>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</si>
  <si>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</si>
  <si>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</si>
  <si>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</si>
  <si>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</si>
  <si>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</si>
  <si>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</si>
  <si>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</si>
  <si>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</si>
  <si>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</si>
  <si>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</si>
  <si>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</si>
  <si>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</si>
  <si>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</si>
  <si>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</si>
  <si>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</si>
  <si>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</si>
  <si>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</si>
  <si>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</si>
  <si>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</si>
  <si>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</si>
  <si>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</si>
  <si>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</si>
  <si>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</si>
  <si>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</si>
  <si>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</si>
  <si>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</si>
  <si>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</si>
  <si>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</si>
  <si>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</si>
  <si>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</si>
  <si>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</si>
  <si>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</si>
  <si>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</si>
  <si>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</si>
  <si>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</si>
  <si>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</si>
  <si>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</si>
  <si>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</si>
  <si>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</si>
  <si>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</si>
  <si>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</si>
  <si>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</si>
  <si>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</si>
  <si>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</si>
  <si>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</si>
  <si>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</si>
  <si>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</si>
  <si>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</si>
  <si>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</si>
  <si>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</si>
  <si>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</si>
  <si>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</si>
  <si>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</si>
  <si>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</si>
  <si>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</si>
  <si>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</si>
  <si>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</si>
  <si>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</si>
  <si>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</si>
  <si>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</si>
  <si>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</si>
  <si>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</si>
  <si>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</si>
  <si>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</si>
  <si>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</si>
  <si>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</si>
  <si>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</si>
  <si>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</si>
  <si>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</si>
  <si>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</si>
  <si>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</si>
  <si>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</si>
  <si>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</si>
  <si>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</si>
  <si>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</si>
  <si>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</si>
  <si>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</si>
  <si>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</si>
  <si>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</si>
  <si>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</si>
  <si>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</si>
  <si>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</si>
  <si>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</si>
  <si>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</si>
  <si>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</si>
  <si>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</si>
  <si>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</si>
  <si>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</si>
  <si>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</si>
  <si>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</si>
  <si>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</si>
  <si>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</si>
  <si>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</si>
  <si>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</si>
  <si>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</si>
  <si>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</si>
  <si>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</si>
  <si>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</si>
  <si>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</si>
  <si>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</si>
  <si>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</si>
  <si>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</si>
  <si>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</si>
  <si>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</si>
  <si>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</si>
  <si>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</si>
  <si>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</si>
  <si>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</si>
  <si>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</si>
  <si>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</si>
  <si>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</si>
  <si>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</si>
  <si>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</si>
  <si>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</si>
  <si>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</si>
  <si>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</si>
  <si>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</si>
  <si>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</si>
  <si>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</si>
  <si>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</si>
  <si>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</si>
  <si>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</si>
  <si>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</si>
  <si>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</si>
  <si>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</si>
  <si>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</si>
  <si>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</si>
  <si>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</si>
  <si>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</si>
  <si>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</si>
  <si>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</si>
  <si>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</si>
  <si>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</si>
  <si>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</si>
  <si>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</si>
  <si>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</si>
  <si>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</si>
  <si>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</si>
  <si>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</si>
  <si>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</si>
  <si>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</si>
  <si>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</si>
  <si>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</si>
  <si>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</si>
  <si>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</si>
  <si>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</si>
  <si>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</si>
  <si>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</si>
  <si>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</si>
  <si>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</si>
  <si>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</si>
  <si>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</si>
  <si>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</si>
  <si>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</si>
  <si>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</si>
  <si>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</si>
  <si>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</si>
  <si>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</si>
  <si>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</si>
  <si>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</si>
  <si>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</si>
  <si>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</si>
  <si>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</si>
  <si>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</si>
  <si>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</si>
  <si>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</si>
  <si>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</si>
  <si>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</si>
  <si>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</si>
  <si>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</si>
  <si>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</si>
  <si>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</si>
  <si>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</si>
  <si>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</si>
  <si>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</si>
  <si>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</si>
  <si>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</si>
  <si>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</si>
  <si>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</si>
  <si>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</si>
  <si>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</si>
  <si>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</si>
  <si>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</si>
  <si>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</si>
  <si>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</si>
  <si>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</si>
  <si>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</si>
  <si>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</si>
  <si>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</si>
  <si>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</si>
  <si>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</si>
  <si>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</si>
  <si>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</si>
  <si>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</si>
  <si>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</si>
  <si>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</si>
  <si>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</si>
  <si>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</si>
  <si>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</si>
  <si>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</si>
  <si>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</si>
  <si>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</si>
  <si>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</si>
  <si>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</si>
  <si>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</si>
  <si>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</si>
  <si>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</si>
  <si>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</si>
  <si>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</si>
  <si>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</si>
  <si>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</si>
  <si>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</si>
  <si>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</si>
  <si>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</si>
  <si>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</si>
  <si>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</si>
  <si>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</si>
  <si>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</si>
  <si>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</si>
  <si>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</si>
  <si>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</si>
  <si>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</si>
  <si>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</si>
  <si>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</si>
  <si>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</si>
  <si>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</si>
  <si>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</si>
  <si>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</si>
  <si>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</si>
  <si>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</si>
  <si>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</si>
  <si>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</si>
  <si>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</si>
  <si>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</si>
  <si>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</si>
  <si>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</si>
  <si>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</si>
  <si>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</si>
  <si>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</si>
  <si>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</si>
  <si>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</si>
  <si>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</si>
  <si>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</si>
  <si>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</si>
  <si>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</si>
  <si>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</si>
  <si>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</si>
  <si>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</si>
  <si>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</si>
  <si>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</si>
  <si>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</si>
  <si>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</si>
  <si>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</si>
  <si>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</si>
  <si>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</si>
  <si>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</si>
  <si>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</si>
  <si>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</si>
  <si>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</si>
  <si>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</si>
  <si>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</si>
  <si>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</si>
  <si>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</si>
  <si>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</si>
  <si>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</si>
  <si>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</si>
  <si>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</si>
  <si>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</si>
  <si>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</si>
  <si>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</si>
  <si>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</si>
  <si>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</si>
  <si>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</si>
  <si>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</si>
  <si>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</si>
  <si>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</si>
  <si>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</si>
  <si>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</si>
  <si>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</si>
  <si>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</si>
  <si>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</si>
  <si>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</si>
  <si>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</si>
  <si>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</si>
  <si>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</si>
  <si>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</si>
  <si>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</si>
  <si>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</si>
  <si>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</si>
  <si>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</si>
  <si>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</si>
  <si>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</si>
  <si>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</si>
  <si>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</si>
  <si>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</si>
  <si>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</si>
  <si>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</si>
  <si>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</si>
  <si>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</si>
  <si>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</si>
  <si>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</si>
  <si>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</si>
  <si>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</si>
  <si>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</si>
  <si>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</si>
  <si>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</si>
  <si>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</si>
  <si>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</si>
  <si>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</si>
  <si>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</si>
  <si>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</si>
  <si>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</si>
  <si>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</si>
  <si>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</si>
  <si>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</si>
  <si>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</si>
  <si>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</si>
  <si>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</si>
  <si>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</si>
  <si>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</si>
  <si>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</si>
  <si>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</si>
  <si>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</si>
  <si>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</si>
  <si>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</si>
  <si>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</si>
  <si>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</si>
  <si>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</si>
  <si>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</si>
  <si>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</si>
  <si>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</si>
  <si>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</si>
  <si>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</si>
  <si>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</si>
  <si>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</si>
  <si>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</si>
  <si>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</si>
  <si>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</si>
  <si>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</si>
  <si>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</si>
  <si>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</si>
  <si>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</si>
  <si>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</si>
  <si>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</si>
  <si>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</si>
  <si>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</si>
  <si>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</si>
  <si>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</si>
  <si>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</si>
  <si>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</si>
  <si>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</si>
  <si>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</si>
  <si>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</si>
  <si>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</si>
  <si>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</si>
  <si>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</si>
  <si>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</si>
  <si>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</si>
  <si>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</si>
  <si>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</si>
  <si>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</si>
  <si>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</si>
  <si>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</si>
  <si>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</si>
  <si>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</si>
  <si>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</si>
  <si>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</si>
  <si>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</si>
  <si>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</si>
  <si>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</si>
  <si>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</si>
  <si>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</si>
  <si>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</si>
  <si>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</si>
  <si>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</si>
  <si>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</si>
  <si>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</si>
  <si>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</si>
  <si>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</si>
  <si>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</si>
  <si>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</si>
  <si>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</si>
  <si>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</si>
  <si>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</si>
  <si>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</si>
  <si>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</si>
  <si>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</si>
  <si>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</si>
  <si>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</si>
  <si>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</si>
  <si>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</si>
  <si>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</si>
  <si>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</si>
  <si>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</si>
  <si>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</si>
  <si>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</si>
  <si>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</si>
  <si>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</si>
  <si>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</si>
  <si>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</si>
  <si>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</si>
  <si>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</si>
  <si>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</si>
  <si>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</si>
  <si>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</si>
  <si>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</si>
  <si>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</si>
  <si>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</si>
  <si>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</si>
  <si>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</si>
  <si>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</si>
  <si>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</si>
  <si>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</si>
  <si>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</si>
  <si>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</si>
  <si>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</si>
  <si>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</si>
  <si>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</si>
  <si>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</si>
  <si>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</si>
  <si>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</si>
  <si>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</si>
  <si>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</si>
  <si>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</si>
  <si>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</si>
  <si>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</si>
  <si>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</si>
  <si>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</si>
  <si>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</si>
  <si>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</si>
  <si>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</si>
  <si>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</si>
  <si>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</si>
  <si>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</si>
  <si>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</si>
  <si>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</si>
  <si>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</si>
  <si>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</si>
  <si>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</si>
  <si>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</si>
  <si>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</si>
  <si>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</si>
  <si>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</si>
  <si>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</si>
  <si>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</si>
  <si>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</si>
  <si>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</si>
  <si>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</si>
  <si>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</si>
  <si>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</si>
  <si>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</si>
  <si>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</si>
  <si>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</si>
  <si>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</si>
  <si>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</si>
  <si>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</si>
  <si>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</si>
  <si>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</si>
  <si>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</si>
  <si>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</si>
  <si>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</si>
  <si>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</si>
  <si>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</si>
  <si>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</si>
  <si>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</si>
  <si>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</si>
  <si>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</si>
  <si>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</si>
  <si>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</si>
  <si>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</si>
  <si>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</si>
  <si>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</si>
  <si>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</si>
  <si>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</si>
  <si>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</si>
  <si>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</si>
  <si>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</si>
  <si>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</si>
  <si>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</si>
  <si>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</si>
  <si>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</si>
  <si>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</si>
  <si>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</si>
  <si>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</si>
  <si>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</si>
  <si>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</si>
  <si>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</si>
  <si>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</si>
  <si>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</si>
  <si>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</si>
  <si>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</si>
  <si>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</si>
  <si>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</si>
  <si>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</si>
  <si>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</si>
  <si>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</si>
  <si>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</si>
  <si>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</si>
  <si>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</si>
  <si>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</si>
  <si>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</si>
  <si>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</si>
  <si>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</si>
  <si>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</si>
  <si>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</si>
  <si>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</si>
  <si>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</si>
  <si>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</si>
  <si>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</si>
  <si>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</si>
  <si>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</si>
  <si>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</si>
  <si>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</si>
  <si>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</si>
  <si>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</si>
  <si>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</si>
  <si>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</si>
  <si>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</si>
  <si>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</si>
  <si>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</si>
  <si>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</si>
  <si>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</si>
  <si>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</si>
  <si>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</si>
  <si>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</si>
  <si>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</si>
  <si>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</si>
  <si>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</si>
  <si>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</si>
  <si>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</si>
  <si>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</si>
  <si>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</si>
  <si>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</si>
  <si>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</si>
  <si>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</si>
  <si>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</si>
  <si>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</si>
  <si>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</si>
  <si>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</si>
  <si>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</si>
  <si>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</si>
  <si>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</si>
  <si>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</si>
  <si>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</si>
  <si>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</si>
  <si>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</si>
  <si>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</si>
  <si>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</si>
  <si>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</si>
  <si>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</si>
  <si>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</si>
  <si>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</si>
  <si>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</si>
  <si>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</si>
  <si>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</si>
  <si>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</si>
  <si>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</si>
  <si>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</si>
  <si>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</si>
  <si>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</si>
  <si>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</si>
  <si>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</si>
  <si>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</si>
  <si>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</si>
  <si>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</si>
  <si>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</si>
  <si>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</si>
  <si>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</si>
  <si>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</si>
  <si>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</si>
  <si>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</si>
  <si>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</si>
  <si>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</si>
  <si>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</si>
  <si>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</si>
  <si>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</si>
  <si>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</si>
  <si>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</si>
  <si>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</si>
  <si>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</si>
  <si>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</si>
  <si>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</si>
  <si>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</si>
  <si>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</si>
  <si>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</si>
  <si>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</si>
  <si>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</si>
  <si>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</si>
  <si>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</si>
  <si>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</si>
  <si>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</si>
  <si>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</si>
  <si>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</si>
  <si>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</si>
  <si>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</si>
  <si>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</si>
  <si>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</si>
  <si>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</si>
  <si>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</si>
  <si>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</si>
  <si>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</si>
  <si>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</si>
  <si>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</si>
  <si>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</si>
  <si>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</si>
  <si>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</si>
  <si>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</si>
  <si>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</si>
  <si>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</si>
  <si>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</si>
  <si>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</si>
  <si>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</si>
  <si>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</si>
  <si>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</si>
  <si>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</si>
  <si>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</si>
  <si>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</si>
  <si>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</si>
  <si>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</si>
  <si>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</si>
  <si>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</si>
  <si>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</si>
  <si>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</si>
  <si>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</si>
  <si>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</si>
  <si>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</si>
  <si>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</si>
  <si>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</si>
  <si>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</si>
  <si>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</si>
  <si>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</si>
  <si>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</si>
  <si>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</si>
  <si>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</si>
  <si>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</si>
  <si>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</si>
  <si>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</si>
  <si>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</si>
  <si>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</si>
  <si>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</si>
  <si>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</si>
  <si>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</si>
  <si>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</si>
  <si>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</si>
  <si>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</si>
  <si>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</si>
  <si>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</si>
  <si>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</si>
  <si>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</si>
  <si>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</si>
  <si>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</si>
  <si>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</si>
  <si>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</si>
  <si>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</si>
  <si>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</si>
  <si>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</si>
  <si>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</si>
  <si>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</si>
  <si>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</si>
  <si>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</si>
  <si>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</si>
  <si>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</si>
  <si>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</si>
  <si>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</si>
  <si>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</si>
  <si>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</si>
  <si>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</si>
  <si>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</si>
  <si>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</si>
  <si>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</si>
  <si>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</si>
  <si>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</si>
  <si>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</si>
  <si>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</si>
  <si>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</si>
  <si>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</si>
  <si>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</si>
  <si>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</si>
  <si>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</si>
  <si>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</si>
  <si>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</si>
  <si>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</si>
  <si>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</si>
  <si>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</si>
  <si>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</si>
  <si>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</si>
  <si>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</si>
  <si>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</si>
  <si>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</si>
  <si>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</si>
  <si>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</si>
  <si>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</si>
  <si>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</si>
  <si>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</si>
  <si>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</si>
  <si>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</si>
  <si>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</si>
  <si>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</si>
  <si>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</si>
  <si>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</si>
  <si>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</si>
  <si>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</si>
  <si>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</si>
  <si>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</si>
  <si>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</si>
  <si>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</si>
  <si>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</si>
  <si>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</si>
  <si>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</si>
  <si>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</si>
  <si>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</si>
  <si>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</si>
  <si>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</si>
  <si>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</si>
  <si>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</si>
  <si>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</si>
  <si>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</si>
  <si>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</si>
  <si>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</si>
  <si>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</si>
  <si>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</si>
  <si>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</si>
  <si>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</si>
  <si>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</si>
  <si>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</si>
  <si>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</si>
  <si>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</si>
  <si>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</si>
  <si>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</si>
  <si>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</si>
  <si>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</si>
  <si>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</si>
  <si>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</si>
  <si>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</si>
  <si>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</si>
  <si>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</si>
  <si>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</si>
  <si>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</si>
  <si>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</si>
  <si>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</si>
  <si>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</si>
  <si>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</si>
  <si>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</si>
  <si>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</si>
  <si>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</si>
  <si>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</si>
  <si>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</si>
  <si>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</si>
  <si>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</si>
  <si>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</si>
  <si>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</si>
  <si>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</si>
  <si>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</si>
  <si>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</si>
  <si>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</si>
  <si>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</si>
  <si>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</si>
  <si>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</si>
  <si>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</si>
  <si>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</si>
  <si>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</si>
  <si>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</si>
  <si>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</si>
  <si>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</si>
  <si>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</si>
  <si>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</si>
  <si>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</si>
  <si>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</si>
  <si>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</si>
  <si>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</si>
  <si>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</si>
  <si>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</si>
  <si>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</si>
  <si>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</si>
  <si>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</si>
  <si>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</si>
  <si>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</si>
  <si>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</si>
  <si>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</si>
  <si>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</si>
  <si>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</si>
  <si>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</si>
  <si>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</si>
  <si>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</si>
  <si>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</si>
  <si>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</si>
  <si>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</si>
  <si>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</si>
  <si>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</si>
  <si>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</si>
  <si>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</si>
  <si>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</si>
  <si>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</si>
  <si>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</si>
  <si>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</si>
  <si>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</si>
  <si>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</si>
  <si>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</si>
  <si>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</si>
  <si>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</si>
  <si>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</si>
  <si>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</si>
  <si>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</si>
  <si>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</si>
  <si>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</si>
  <si>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</si>
  <si>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</si>
  <si>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</si>
  <si>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</si>
  <si>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</si>
  <si>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</si>
  <si>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</si>
  <si>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</si>
  <si>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</si>
  <si>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</si>
  <si>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</si>
  <si>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</si>
  <si>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</si>
  <si>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</si>
  <si>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</si>
  <si>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</si>
  <si>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</si>
  <si>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</si>
  <si>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</si>
  <si>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</si>
  <si>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</si>
  <si>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</si>
  <si>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</si>
  <si>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</si>
  <si>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</si>
  <si>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</si>
  <si>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</si>
  <si>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</si>
  <si>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</si>
  <si>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</si>
  <si>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</si>
  <si>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</si>
  <si>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</si>
  <si>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</si>
  <si>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</si>
  <si>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</si>
  <si>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</si>
  <si>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</si>
  <si>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</si>
  <si>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</si>
  <si>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</si>
  <si>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</si>
  <si>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</si>
  <si>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</si>
  <si>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</si>
  <si>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</si>
  <si>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</si>
  <si>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</si>
  <si>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</si>
  <si>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</si>
  <si>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</si>
  <si>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</si>
  <si>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</si>
  <si>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</si>
  <si>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</si>
  <si>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</si>
  <si>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</si>
  <si>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</si>
  <si>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</si>
  <si>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</si>
  <si>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</si>
  <si>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</si>
  <si>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</si>
  <si>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</si>
  <si>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</si>
  <si>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</si>
  <si>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</si>
  <si>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</si>
  <si>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</si>
  <si>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</si>
  <si>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</si>
  <si>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</si>
  <si>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</si>
  <si>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</si>
  <si>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</si>
  <si>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</si>
  <si>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</si>
  <si>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</si>
  <si>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</si>
  <si>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</si>
  <si>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</si>
  <si>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</si>
  <si>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</si>
  <si>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</si>
  <si>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</si>
  <si>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</si>
  <si>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</si>
  <si>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</si>
  <si>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</si>
  <si>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</si>
  <si>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</si>
  <si>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</si>
  <si>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</si>
  <si>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</si>
  <si>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</si>
  <si>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</si>
  <si>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</si>
  <si>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</si>
  <si>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</si>
  <si>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</si>
  <si>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</si>
  <si>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</si>
  <si>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</si>
  <si>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</si>
  <si>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</si>
  <si>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</si>
  <si>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</si>
  <si>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</si>
  <si>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</si>
  <si>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</si>
  <si>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</si>
  <si>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</si>
  <si>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</si>
  <si>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</si>
  <si>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</si>
  <si>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</si>
  <si>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</si>
  <si>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</si>
  <si>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</si>
  <si>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</si>
  <si>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</si>
  <si>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</si>
  <si>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</si>
  <si>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</si>
  <si>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</si>
  <si>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</si>
  <si>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</si>
  <si>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</si>
  <si>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</si>
  <si>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</si>
  <si>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</si>
  <si>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</si>
  <si>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</si>
  <si>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</si>
  <si>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</si>
  <si>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</si>
  <si>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</si>
  <si>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</si>
  <si>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</si>
  <si>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</si>
  <si>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</si>
  <si>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</si>
  <si>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</si>
  <si>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</si>
  <si>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</si>
  <si>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</si>
  <si>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</si>
  <si>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</si>
  <si>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</si>
  <si>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</si>
  <si>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</si>
  <si>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</si>
  <si>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</si>
  <si>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</si>
  <si>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</si>
  <si>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</si>
  <si>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</si>
  <si>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</si>
  <si>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</si>
  <si>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</si>
  <si>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</si>
  <si>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</si>
  <si>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</si>
  <si>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</si>
  <si>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</si>
  <si>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</si>
  <si>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</si>
  <si>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</si>
  <si>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</si>
  <si>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</si>
  <si>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</si>
  <si>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</si>
  <si>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</si>
  <si>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</si>
  <si>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</si>
  <si>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</si>
  <si>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</si>
  <si>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</si>
  <si>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</si>
  <si>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</si>
  <si>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</si>
  <si>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</si>
  <si>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</si>
  <si>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</si>
  <si>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</si>
  <si>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</si>
  <si>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</si>
  <si>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</si>
  <si>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</si>
  <si>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</si>
  <si>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</si>
  <si>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</si>
  <si>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</si>
  <si>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</si>
  <si>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</si>
  <si>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</si>
  <si>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</si>
  <si>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</si>
  <si>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</si>
  <si>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</si>
  <si>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</si>
  <si>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</si>
  <si>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</si>
  <si>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</si>
  <si>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</si>
  <si>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</si>
  <si>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</si>
  <si>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</si>
  <si>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</si>
  <si>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</si>
  <si>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</si>
  <si>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</si>
  <si>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</si>
  <si>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</si>
  <si>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</si>
  <si>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</si>
  <si>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</si>
  <si>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</si>
  <si>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</si>
  <si>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</si>
  <si>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</si>
  <si>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</si>
  <si>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</si>
  <si>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</si>
  <si>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</si>
  <si>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</si>
  <si>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</si>
  <si>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</si>
  <si>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</si>
  <si>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</si>
  <si>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</si>
  <si>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</si>
  <si>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</si>
  <si>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</si>
  <si>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</si>
  <si>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</si>
  <si>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</si>
  <si>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</si>
  <si>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</si>
  <si>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</si>
  <si>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</si>
  <si>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</si>
  <si>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</si>
  <si>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</si>
  <si>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</si>
  <si>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</si>
  <si>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</si>
  <si>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</si>
  <si>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</si>
  <si>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</si>
  <si>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</si>
  <si>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</si>
  <si>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</si>
  <si>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</si>
  <si>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</si>
  <si>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</si>
  <si>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</si>
  <si>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</si>
  <si>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</si>
  <si>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</si>
  <si>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</si>
  <si>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</si>
  <si>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</si>
  <si>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</si>
  <si>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</si>
  <si>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</si>
  <si>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</si>
  <si>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</si>
  <si>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</si>
  <si>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</si>
  <si>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</si>
  <si>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</si>
  <si>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</si>
  <si>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</si>
  <si>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</si>
  <si>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</si>
  <si>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</si>
  <si>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</si>
  <si>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</si>
  <si>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</si>
  <si>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</si>
  <si>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</si>
  <si>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</si>
  <si>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</si>
  <si>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</si>
  <si>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</si>
  <si>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</si>
  <si>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</si>
  <si>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</si>
  <si>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</si>
  <si>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</si>
  <si>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</si>
  <si>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</si>
  <si>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</si>
  <si>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</si>
  <si>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</si>
  <si>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</si>
  <si>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</si>
  <si>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</si>
  <si>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</si>
  <si>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</si>
  <si>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</si>
  <si>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</si>
  <si>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</si>
  <si>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</si>
  <si>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</si>
  <si>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</si>
  <si>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</si>
  <si>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</si>
  <si>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</si>
  <si>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</si>
  <si>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</si>
  <si>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</si>
  <si>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</si>
  <si>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</si>
  <si>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</si>
  <si>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</si>
  <si>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</si>
  <si>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</si>
  <si>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</si>
  <si>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</si>
  <si>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</si>
  <si>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</si>
  <si>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</si>
  <si>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</si>
  <si>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</si>
  <si>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</si>
  <si>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</si>
  <si>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</si>
  <si>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</si>
  <si>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</si>
  <si>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</si>
  <si>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</si>
  <si>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</si>
  <si>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</si>
  <si>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</si>
  <si>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</si>
  <si>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</si>
  <si>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</si>
  <si>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</si>
  <si>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</si>
  <si>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</si>
  <si>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</si>
  <si>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</si>
  <si>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</si>
  <si>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</si>
  <si>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</si>
  <si>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</si>
  <si>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</si>
  <si>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</si>
  <si>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</si>
  <si>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</si>
  <si>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</si>
  <si>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</si>
  <si>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</si>
  <si>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</si>
  <si>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</si>
  <si>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</si>
  <si>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</si>
  <si>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</si>
  <si>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</si>
  <si>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</si>
  <si>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</si>
  <si>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</si>
  <si>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</si>
  <si>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</si>
  <si>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</si>
  <si>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</si>
  <si>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</si>
  <si>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</si>
  <si>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</si>
  <si>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</si>
  <si>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</si>
  <si>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</si>
  <si>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</si>
  <si>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</si>
  <si>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</si>
  <si>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</si>
  <si>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</si>
  <si>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</si>
  <si>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</si>
  <si>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</si>
  <si>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</si>
  <si>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</si>
  <si>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</si>
  <si>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</si>
  <si>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</si>
  <si>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</si>
  <si>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</si>
  <si>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</si>
  <si>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</si>
  <si>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</si>
  <si>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</si>
  <si>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</si>
  <si>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</si>
  <si>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</si>
  <si>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</si>
  <si>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</si>
  <si>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</si>
  <si>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</si>
  <si>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</si>
  <si>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</si>
  <si>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</si>
  <si>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</si>
  <si>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</si>
  <si>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</si>
  <si>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</si>
  <si>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</si>
  <si>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</si>
  <si>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</si>
  <si>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</si>
  <si>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</si>
  <si>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</si>
  <si>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</si>
  <si>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</si>
  <si>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</si>
  <si>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</si>
  <si>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</si>
  <si>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</si>
  <si>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</si>
  <si>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</si>
  <si>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</si>
  <si>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</si>
  <si>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</si>
  <si>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</si>
  <si>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</si>
  <si>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</si>
  <si>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</si>
  <si>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</si>
  <si>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</si>
  <si>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</si>
  <si>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</si>
  <si>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</si>
  <si>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</si>
  <si>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</si>
  <si>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</si>
  <si>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</si>
  <si>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</si>
  <si>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</si>
  <si>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</si>
  <si>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</si>
  <si>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</si>
  <si>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</si>
  <si>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</si>
  <si>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</si>
  <si>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</si>
  <si>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</si>
  <si>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</si>
  <si>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</si>
  <si>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</si>
  <si>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</si>
  <si>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</si>
  <si>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</si>
  <si>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</si>
  <si>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</si>
  <si>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</si>
  <si>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</si>
  <si>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</si>
  <si>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</si>
  <si>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</si>
  <si>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</si>
  <si>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</si>
  <si>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</si>
  <si>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</si>
  <si>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</si>
  <si>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</si>
  <si>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</si>
  <si>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</si>
  <si>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</si>
  <si>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</si>
  <si>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</si>
  <si>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</si>
  <si>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</si>
  <si>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</si>
  <si>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</si>
  <si>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</si>
  <si>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</si>
  <si>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</si>
  <si>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</si>
  <si>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</si>
  <si>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</si>
  <si>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</si>
  <si>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</si>
  <si>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</si>
  <si>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</si>
  <si>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</si>
  <si>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</si>
  <si>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</si>
  <si>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</si>
  <si>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</si>
  <si>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</si>
  <si>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</si>
  <si>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</si>
  <si>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</si>
  <si>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</si>
  <si>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</si>
  <si>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</si>
  <si>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</si>
  <si>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</si>
  <si>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</si>
  <si>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</si>
  <si>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</si>
  <si>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</si>
  <si>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</si>
  <si>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</si>
  <si>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</si>
  <si>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</si>
  <si>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</si>
  <si>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</si>
  <si>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</si>
  <si>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</si>
  <si>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</si>
  <si>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</si>
  <si>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</si>
  <si>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</si>
  <si>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</si>
  <si>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</si>
  <si>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</si>
  <si>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</si>
  <si>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</si>
  <si>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</si>
  <si>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</si>
  <si>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</si>
  <si>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</si>
  <si>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</si>
  <si>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</si>
  <si>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</si>
  <si>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</si>
  <si>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</si>
  <si>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</si>
  <si>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</si>
  <si>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</si>
  <si>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</si>
  <si>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</si>
  <si>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</si>
  <si>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</si>
  <si>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</si>
  <si>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</si>
  <si>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</si>
  <si>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</si>
  <si>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</si>
  <si>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</si>
  <si>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</si>
  <si>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</si>
  <si>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</si>
  <si>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</si>
  <si>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</si>
  <si>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</si>
  <si>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</si>
  <si>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</si>
  <si>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</si>
  <si>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</si>
  <si>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</si>
  <si>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</si>
  <si>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</si>
  <si>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</si>
  <si>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</si>
  <si>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</si>
  <si>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</si>
  <si>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</si>
  <si>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</si>
  <si>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</si>
  <si>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</si>
  <si>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</si>
  <si>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</si>
  <si>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</si>
  <si>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</si>
  <si>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</si>
  <si>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</si>
  <si>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</si>
  <si>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</si>
  <si>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</si>
  <si>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</si>
  <si>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</si>
  <si>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</si>
  <si>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</si>
  <si>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</si>
  <si>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</si>
  <si>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</si>
  <si>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</si>
  <si>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</si>
  <si>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</si>
  <si>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</si>
  <si>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</si>
  <si>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</si>
  <si>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</si>
  <si>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</si>
  <si>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</si>
  <si>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</si>
  <si>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</si>
  <si>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</si>
  <si>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</si>
  <si>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</si>
  <si>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</si>
  <si>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</si>
  <si>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</si>
  <si>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</si>
  <si>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</si>
  <si>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</si>
  <si>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</si>
  <si>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</si>
  <si>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</si>
  <si>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</si>
  <si>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</si>
  <si>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</si>
  <si>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</si>
  <si>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</si>
  <si>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</si>
  <si>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</si>
  <si>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</si>
  <si>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</si>
  <si>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</si>
  <si>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</si>
  <si>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</si>
  <si>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</si>
  <si>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</si>
  <si>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</si>
  <si>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</si>
  <si>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</si>
  <si>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</si>
  <si>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</si>
  <si>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</si>
  <si>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</si>
  <si>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</si>
  <si>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</si>
  <si>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</si>
  <si>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</si>
  <si>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</si>
  <si>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</si>
  <si>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</si>
  <si>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</si>
  <si>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</si>
  <si>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</si>
  <si>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</si>
  <si>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</si>
  <si>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</si>
  <si>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</si>
  <si>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</si>
  <si>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</si>
  <si>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</si>
  <si>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</si>
  <si>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</si>
  <si>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</si>
  <si>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</si>
  <si>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</si>
  <si>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</si>
  <si>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</si>
  <si>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</si>
  <si>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</si>
  <si>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</si>
  <si>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</si>
  <si>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</si>
  <si>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</si>
  <si>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</si>
  <si>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</si>
  <si>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</si>
  <si>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</si>
  <si>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</si>
  <si>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</si>
  <si>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</si>
  <si>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</si>
  <si>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</si>
  <si>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</si>
  <si>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</si>
  <si>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</si>
  <si>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</si>
  <si>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</si>
  <si>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</si>
  <si>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</si>
  <si>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</si>
  <si>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</si>
  <si>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</si>
  <si>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</si>
  <si>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</si>
  <si>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</si>
  <si>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</si>
  <si>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</si>
  <si>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</si>
  <si>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</si>
  <si>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</si>
  <si>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</si>
  <si>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</si>
  <si>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</si>
  <si>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</si>
  <si>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</si>
  <si>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</si>
  <si>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</si>
  <si>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</si>
  <si>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</si>
  <si>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</si>
  <si>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</si>
  <si>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</si>
  <si>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</si>
  <si>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</si>
  <si>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</si>
  <si>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</si>
  <si>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</si>
  <si>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</si>
  <si>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</si>
  <si>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</si>
  <si>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</si>
  <si>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</si>
  <si>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</si>
  <si>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</si>
  <si>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</si>
  <si>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</si>
  <si>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</si>
  <si>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</si>
  <si>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</si>
  <si>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</si>
  <si>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</si>
  <si>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</si>
  <si>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</si>
  <si>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</si>
  <si>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</si>
  <si>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</si>
  <si>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</si>
  <si>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</si>
  <si>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</si>
  <si>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</si>
  <si>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</si>
  <si>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</si>
  <si>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</si>
  <si>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</si>
  <si>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</si>
  <si>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</si>
  <si>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</si>
  <si>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</si>
  <si>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</si>
  <si>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</si>
  <si>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</si>
  <si>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</si>
  <si>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</si>
  <si>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</si>
  <si>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</si>
  <si>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</si>
  <si>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</si>
  <si>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</si>
  <si>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</si>
  <si>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</si>
  <si>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</si>
  <si>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</si>
  <si>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</si>
  <si>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</si>
  <si>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</si>
  <si>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</si>
  <si>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</si>
  <si>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</si>
  <si>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</si>
  <si>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</si>
  <si>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</si>
  <si>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</si>
  <si>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</si>
  <si>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</si>
  <si>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</si>
  <si>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</si>
  <si>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</si>
  <si>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</si>
  <si>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</si>
  <si>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</si>
  <si>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</si>
  <si>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</si>
  <si>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</si>
  <si>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</si>
  <si>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</si>
  <si>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</si>
  <si>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</si>
  <si>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</si>
  <si>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</si>
  <si>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</si>
  <si>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</si>
  <si>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</si>
  <si>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</si>
  <si>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</si>
  <si>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</si>
  <si>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</si>
  <si>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</si>
  <si>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</si>
  <si>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</si>
  <si>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</si>
  <si>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</si>
  <si>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</si>
  <si>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</si>
  <si>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</si>
  <si>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</si>
  <si>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</si>
  <si>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</si>
  <si>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</si>
  <si>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</si>
  <si>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</si>
  <si>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</si>
  <si>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</si>
  <si>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</si>
  <si>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</si>
  <si>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</si>
  <si>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</si>
  <si>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</si>
  <si>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</si>
  <si>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</si>
  <si>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</si>
  <si>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</si>
  <si>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</si>
  <si>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</si>
  <si>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</si>
  <si>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</si>
  <si>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</si>
  <si>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</si>
  <si>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</si>
  <si>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</si>
  <si>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</si>
  <si>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</si>
  <si>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</si>
  <si>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</si>
  <si>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</si>
  <si>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</si>
  <si>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</si>
  <si>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</si>
  <si>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</si>
  <si>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</si>
  <si>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</si>
  <si>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</si>
  <si>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</si>
  <si>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</si>
  <si>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</si>
  <si>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</si>
  <si>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</si>
  <si>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</si>
  <si>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</si>
  <si>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</si>
  <si>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</si>
  <si>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</si>
  <si>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</si>
  <si>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</si>
  <si>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</si>
  <si>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</si>
  <si>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</si>
  <si>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</si>
  <si>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</si>
  <si>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</si>
  <si>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</si>
  <si>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</si>
  <si>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</si>
  <si>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</si>
  <si>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</si>
  <si>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</si>
  <si>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</si>
  <si>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</si>
  <si>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</si>
  <si>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</si>
  <si>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</si>
  <si>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</si>
  <si>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</si>
  <si>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</si>
  <si>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</si>
  <si>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</si>
  <si>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</si>
  <si>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</si>
  <si>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</si>
  <si>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</si>
  <si>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</si>
  <si>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</si>
  <si>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</si>
  <si>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</si>
  <si>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</si>
  <si>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</si>
  <si>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</si>
  <si>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</si>
  <si>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</si>
  <si>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</si>
  <si>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</si>
  <si>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</si>
  <si>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</si>
  <si>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</si>
  <si>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</si>
  <si>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</si>
  <si>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</si>
  <si>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</si>
  <si>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</si>
  <si>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</si>
  <si>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</si>
  <si>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</si>
  <si>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</si>
  <si>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</si>
  <si>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</si>
  <si>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</si>
  <si>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</si>
  <si>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</si>
  <si>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</si>
  <si>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</si>
  <si>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</si>
  <si>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</si>
  <si>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</si>
  <si>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</si>
  <si>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</si>
  <si>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</si>
  <si>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</si>
  <si>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</si>
  <si>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</si>
  <si>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</si>
  <si>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</si>
  <si>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</si>
  <si>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</si>
  <si>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</si>
  <si>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</si>
  <si>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</si>
  <si>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</si>
  <si>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</si>
  <si>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</si>
  <si>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</si>
  <si>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</si>
  <si>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</si>
  <si>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</si>
  <si>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</si>
  <si>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</si>
  <si>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</si>
  <si>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</si>
  <si>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</si>
  <si>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</si>
  <si>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</si>
  <si>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</si>
  <si>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</si>
  <si>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</si>
  <si>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</si>
  <si>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</si>
  <si>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</si>
  <si>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</si>
  <si>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</si>
  <si>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</si>
  <si>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</si>
  <si>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</si>
  <si>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</si>
  <si>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</si>
  <si>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</si>
  <si>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</si>
  <si>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</si>
  <si>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</si>
  <si>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</si>
  <si>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</si>
  <si>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</si>
  <si>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</si>
  <si>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</si>
  <si>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</si>
  <si>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</si>
  <si>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</si>
  <si>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</si>
  <si>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</si>
  <si>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</si>
  <si>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</si>
  <si>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</si>
  <si>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</si>
  <si>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</si>
  <si>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</si>
  <si>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</si>
  <si>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</si>
  <si>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</si>
  <si>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</si>
  <si>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</si>
  <si>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</si>
  <si>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</si>
  <si>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</si>
  <si>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</si>
  <si>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</si>
  <si>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</si>
  <si>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</si>
  <si>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</si>
  <si>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</si>
  <si>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</si>
  <si>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</si>
  <si>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</si>
  <si>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</si>
  <si>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</si>
  <si>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</si>
  <si>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</si>
  <si>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</si>
  <si>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</si>
  <si>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</si>
  <si>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</si>
  <si>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</si>
  <si>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</si>
  <si>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</si>
  <si>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</si>
  <si>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</si>
  <si>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</si>
  <si>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</si>
  <si>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</si>
  <si>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</si>
  <si>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</si>
  <si>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</si>
  <si>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</si>
  <si>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</si>
  <si>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</si>
  <si>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</si>
  <si>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</si>
  <si>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</si>
  <si>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</si>
  <si>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</si>
  <si>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</si>
  <si>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</si>
  <si>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</si>
  <si>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</si>
  <si>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</si>
  <si>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</si>
  <si>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</si>
  <si>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</si>
  <si>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</si>
  <si>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</si>
  <si>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</si>
  <si>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</si>
  <si>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</si>
  <si>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</si>
  <si>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</si>
  <si>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</si>
  <si>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</si>
  <si>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</si>
  <si>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</si>
  <si>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</si>
  <si>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</si>
  <si>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</si>
  <si>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</si>
  <si>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</si>
  <si>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</si>
  <si>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</si>
  <si>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</si>
  <si>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</si>
  <si>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</si>
  <si>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</si>
  <si>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</si>
  <si>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</si>
  <si>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</si>
  <si>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</si>
  <si>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</si>
  <si>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</si>
  <si>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</si>
  <si>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</si>
  <si>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</si>
  <si>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</si>
  <si>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</si>
  <si>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</si>
  <si>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</si>
  <si>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</si>
  <si>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</si>
  <si>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</si>
  <si>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</si>
  <si>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</si>
  <si>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</si>
  <si>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</si>
  <si>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</si>
  <si>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</si>
  <si>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</si>
  <si>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</si>
  <si>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</si>
  <si>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</si>
  <si>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</si>
  <si>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</si>
  <si>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</si>
  <si>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</si>
  <si>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</si>
  <si>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</si>
  <si>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</si>
  <si>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</si>
  <si>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</si>
  <si>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</si>
  <si>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</si>
  <si>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</si>
  <si>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</si>
  <si>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</si>
  <si>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</si>
  <si>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</si>
  <si>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</si>
  <si>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</si>
  <si>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</si>
  <si>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</si>
  <si>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</si>
  <si>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</si>
  <si>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</si>
  <si>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</si>
  <si>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</si>
  <si>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</si>
  <si>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</si>
  <si>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</si>
  <si>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</si>
  <si>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</si>
  <si>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</si>
  <si>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</si>
  <si>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</si>
  <si>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</si>
  <si>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</si>
  <si>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</si>
  <si>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</si>
  <si>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</si>
  <si>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</si>
  <si>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</si>
  <si>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</si>
  <si>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</si>
  <si>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</si>
  <si>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</si>
  <si>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</si>
  <si>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</si>
  <si>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</si>
  <si>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</si>
  <si>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</si>
  <si>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</si>
  <si>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</si>
  <si>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</si>
  <si>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</si>
  <si>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</si>
  <si>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</si>
  <si>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</si>
  <si>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</si>
  <si>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</si>
  <si>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</si>
  <si>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</si>
  <si>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</si>
  <si>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</si>
  <si>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</si>
  <si>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</si>
  <si>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</si>
  <si>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</si>
  <si>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</si>
  <si>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</si>
  <si>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</si>
  <si>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</si>
  <si>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</si>
  <si>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</si>
  <si>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</si>
  <si>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</si>
  <si>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</si>
  <si>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</si>
  <si>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</si>
  <si>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</si>
  <si>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</si>
  <si>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</si>
  <si>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</si>
  <si>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</si>
  <si>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</si>
  <si>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</si>
  <si>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</si>
  <si>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</si>
  <si>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</si>
  <si>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</si>
  <si>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</si>
  <si>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</si>
  <si>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</si>
  <si>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</si>
  <si>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</si>
  <si>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</si>
  <si>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</si>
  <si>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</si>
  <si>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</si>
  <si>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</si>
  <si>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</si>
  <si>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</si>
  <si>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</si>
  <si>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</si>
  <si>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</si>
  <si>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</si>
  <si>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</si>
  <si>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</si>
  <si>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</si>
  <si>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</si>
  <si>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</si>
  <si>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</si>
  <si>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</si>
  <si>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</si>
  <si>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</si>
  <si>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</si>
  <si>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</si>
  <si>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</si>
  <si>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</si>
  <si>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</si>
  <si>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</si>
  <si>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</si>
  <si>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</si>
  <si>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</si>
  <si>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</si>
  <si>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</si>
  <si>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</si>
  <si>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</si>
  <si>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</si>
  <si>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</si>
  <si>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</si>
  <si>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</si>
  <si>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</si>
  <si>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</si>
  <si>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</si>
  <si>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</si>
  <si>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</si>
  <si>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</si>
  <si>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</si>
  <si>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</si>
  <si>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</si>
  <si>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</si>
  <si>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</si>
  <si>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</si>
  <si>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</si>
  <si>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</si>
  <si>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</si>
  <si>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</si>
  <si>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</si>
  <si>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</si>
  <si>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</si>
  <si>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</si>
  <si>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</si>
  <si>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</si>
  <si>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</si>
  <si>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</si>
  <si>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</si>
  <si>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</si>
  <si>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</si>
  <si>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</si>
  <si>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</si>
  <si>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</si>
  <si>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</si>
  <si>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</si>
  <si>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</si>
  <si>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</si>
  <si>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</si>
  <si>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</si>
  <si>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</si>
  <si>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</si>
  <si>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</si>
  <si>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</si>
  <si>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</si>
  <si>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</si>
  <si>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</si>
  <si>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</si>
  <si>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</si>
  <si>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</si>
  <si>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</si>
  <si>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</si>
  <si>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</si>
  <si>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</si>
  <si>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</si>
  <si>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</si>
  <si>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</si>
  <si>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</si>
  <si>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</si>
  <si>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</si>
  <si>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</si>
  <si>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</si>
  <si>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</si>
  <si>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</si>
  <si>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</si>
  <si>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</si>
  <si>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</si>
  <si>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</si>
  <si>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</si>
  <si>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</si>
  <si>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</si>
  <si>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</si>
  <si>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</si>
  <si>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</si>
  <si>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</si>
  <si>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</si>
  <si>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</si>
  <si>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</si>
  <si>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</si>
  <si>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</si>
  <si>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</si>
  <si>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</si>
  <si>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</si>
  <si>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</si>
  <si>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</si>
  <si>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</si>
  <si>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</si>
  <si>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</si>
  <si>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</si>
  <si>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</si>
  <si>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</si>
  <si>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</si>
  <si>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</si>
  <si>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</si>
  <si>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</si>
  <si>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</si>
  <si>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</si>
  <si>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</si>
  <si>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</si>
  <si>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</si>
  <si>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</si>
  <si>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</si>
  <si>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</si>
  <si>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</si>
  <si>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</si>
  <si>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</si>
  <si>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</si>
  <si>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</si>
  <si>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</si>
  <si>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</si>
  <si>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</si>
  <si>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</si>
  <si>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</si>
  <si>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</si>
  <si>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</si>
  <si>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</si>
  <si>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</si>
  <si>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</si>
  <si>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</si>
  <si>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</si>
  <si>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</si>
  <si>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</si>
  <si>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</si>
  <si>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</si>
  <si>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</si>
  <si>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</si>
  <si>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</si>
  <si>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</si>
  <si>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</si>
  <si>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</si>
  <si>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</si>
  <si>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</si>
  <si>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</si>
  <si>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</si>
  <si>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</si>
  <si>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</si>
  <si>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</si>
  <si>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</si>
  <si>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</si>
  <si>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</si>
  <si>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</si>
  <si>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</si>
  <si>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</si>
  <si>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</si>
  <si>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</si>
  <si>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</si>
  <si>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</si>
  <si>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</si>
  <si>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</si>
  <si>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</si>
  <si>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</si>
  <si>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</si>
  <si>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</si>
  <si>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</si>
  <si>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</si>
  <si>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</si>
  <si>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</si>
  <si>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</si>
  <si>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</si>
  <si>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</si>
  <si>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</si>
  <si>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</si>
  <si>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</si>
  <si>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</si>
  <si>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</si>
  <si>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</si>
  <si>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</si>
  <si>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</si>
  <si>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</si>
  <si>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</si>
  <si>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</si>
  <si>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</si>
  <si>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</si>
  <si>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</si>
  <si>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</si>
  <si>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</si>
  <si>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</si>
  <si>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</si>
  <si>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</si>
  <si>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</si>
  <si>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</si>
  <si>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</si>
  <si>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</si>
  <si>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</si>
  <si>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</si>
  <si>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</si>
  <si>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</si>
  <si>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</si>
  <si>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</si>
  <si>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</si>
  <si>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</si>
  <si>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</si>
  <si>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</si>
  <si>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</si>
  <si>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</si>
  <si>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</si>
  <si>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</si>
  <si>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</si>
  <si>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</si>
  <si>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</si>
  <si>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</si>
  <si>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</si>
  <si>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</si>
  <si>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</si>
  <si>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</si>
  <si>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</si>
  <si>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</si>
  <si>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</si>
  <si>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</si>
  <si>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</si>
  <si>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</si>
  <si>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</si>
  <si>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</si>
  <si>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</si>
  <si>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</si>
  <si>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</si>
  <si>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</si>
  <si>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</si>
  <si>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</si>
  <si>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</si>
  <si>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</si>
  <si>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</si>
  <si>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</si>
  <si>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</si>
  <si>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</si>
  <si>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</si>
  <si>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</si>
  <si>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</si>
  <si>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</si>
  <si>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</si>
  <si>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</si>
  <si>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</si>
  <si>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</si>
  <si>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</si>
  <si>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</si>
  <si>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</si>
  <si>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</si>
  <si>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</si>
  <si>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</si>
  <si>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</si>
  <si>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</si>
  <si>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</si>
  <si>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</si>
  <si>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</si>
  <si>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</si>
  <si>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</si>
  <si>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</si>
  <si>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</si>
  <si>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</si>
  <si>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</si>
  <si>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</si>
  <si>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</si>
  <si>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</si>
  <si>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</si>
  <si>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</si>
  <si>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</si>
  <si>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</si>
  <si>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</si>
  <si>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</si>
  <si>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</si>
  <si>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</si>
  <si>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</si>
  <si>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</si>
  <si>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</si>
  <si>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</si>
  <si>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</si>
  <si>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</si>
  <si>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</si>
  <si>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</si>
  <si>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</si>
  <si>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</si>
  <si>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</si>
  <si>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</si>
  <si>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</si>
  <si>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</si>
  <si>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</si>
  <si>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</si>
  <si>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</si>
  <si>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</si>
  <si>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</si>
  <si>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</si>
  <si>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</si>
  <si>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</si>
  <si>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</si>
  <si>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</si>
  <si>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</si>
  <si>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</si>
  <si>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</si>
  <si>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</si>
  <si>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</si>
  <si>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</si>
  <si>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</si>
  <si>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</si>
  <si>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</si>
  <si>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</si>
  <si>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</si>
  <si>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</si>
  <si>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</si>
  <si>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</si>
  <si>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</si>
  <si>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</si>
  <si>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</si>
  <si>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</si>
  <si>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</si>
  <si>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</si>
  <si>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</si>
  <si>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</si>
  <si>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</si>
  <si>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</si>
  <si>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</si>
  <si>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</si>
  <si>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</si>
  <si>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</si>
  <si>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</si>
  <si>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</si>
  <si>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</si>
  <si>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</si>
  <si>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</si>
  <si>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</si>
  <si>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</si>
  <si>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</si>
  <si>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</si>
  <si>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</si>
  <si>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</si>
  <si>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</si>
  <si>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</si>
  <si>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</si>
  <si>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</si>
  <si>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</si>
  <si>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</si>
  <si>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</si>
  <si>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</si>
  <si>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</si>
  <si>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</si>
  <si>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</si>
  <si>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</si>
  <si>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</si>
  <si>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</si>
  <si>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</si>
  <si>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</si>
  <si>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</si>
  <si>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</si>
  <si>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</si>
  <si>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</si>
  <si>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</si>
  <si>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</si>
  <si>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</si>
  <si>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</si>
  <si>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</si>
  <si>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</si>
  <si>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</si>
  <si>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</si>
  <si>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</si>
  <si>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</si>
  <si>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</si>
  <si>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</si>
  <si>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</si>
  <si>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</si>
  <si>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</si>
  <si>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</si>
  <si>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</si>
  <si>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</si>
  <si>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</si>
  <si>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</si>
  <si>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</si>
  <si>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</si>
  <si>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</si>
  <si>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</si>
  <si>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</si>
  <si>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</si>
  <si>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</si>
  <si>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</si>
  <si>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</si>
  <si>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</si>
  <si>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</si>
  <si>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</si>
  <si>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</si>
  <si>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</si>
  <si>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</si>
  <si>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</si>
  <si>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</si>
  <si>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</si>
  <si>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</si>
  <si>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</si>
  <si>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</si>
  <si>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</si>
  <si>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</si>
  <si>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</si>
  <si>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</si>
  <si>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</si>
  <si>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</si>
  <si>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</si>
  <si>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</si>
  <si>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</si>
  <si>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</si>
  <si>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</si>
  <si>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</si>
  <si>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</si>
  <si>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</si>
  <si>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</si>
  <si>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</si>
  <si>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</si>
  <si>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</si>
  <si>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</si>
  <si>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</si>
  <si>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</si>
  <si>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</si>
  <si>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</si>
  <si>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</si>
  <si>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</si>
  <si>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</si>
  <si>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</si>
  <si>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</si>
  <si>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</si>
  <si>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</si>
  <si>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</si>
  <si>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</si>
  <si>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</si>
  <si>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</si>
  <si>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</si>
  <si>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</si>
  <si>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</si>
  <si>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</si>
  <si>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</si>
  <si>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</si>
  <si>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</si>
  <si>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</si>
  <si>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</si>
  <si>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</si>
  <si>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</si>
  <si>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</si>
  <si>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</si>
  <si>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</si>
  <si>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</si>
  <si>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</si>
  <si>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</si>
  <si>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</si>
  <si>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</si>
  <si>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</si>
  <si>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</si>
  <si>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</si>
  <si>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</si>
  <si>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</si>
  <si>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</si>
  <si>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</si>
  <si>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</si>
  <si>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</si>
  <si>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</si>
  <si>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</si>
  <si>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</si>
  <si>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</si>
  <si>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</si>
  <si>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</si>
  <si>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</si>
  <si>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</si>
  <si>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</si>
  <si>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</si>
  <si>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</si>
  <si>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</si>
  <si>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</si>
  <si>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</si>
  <si>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</si>
  <si>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</si>
  <si>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</si>
  <si>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</si>
  <si>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</si>
  <si>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</si>
  <si>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</si>
  <si>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</si>
  <si>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</si>
  <si>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</si>
  <si>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</si>
  <si>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</si>
  <si>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</si>
  <si>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</si>
  <si>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</si>
  <si>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</si>
  <si>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</si>
  <si>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</si>
  <si>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</si>
  <si>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</si>
  <si>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</si>
  <si>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</si>
  <si>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</si>
  <si>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</si>
  <si>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</si>
  <si>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</si>
  <si>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</si>
  <si>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</si>
  <si>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</si>
  <si>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</si>
  <si>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</si>
  <si>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</si>
  <si>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</si>
  <si>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</si>
  <si>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</si>
  <si>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</si>
  <si>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</si>
  <si>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</si>
  <si>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</si>
  <si>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</si>
  <si>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</si>
  <si>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</si>
  <si>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</si>
  <si>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</si>
  <si>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</si>
  <si>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</si>
  <si>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</si>
  <si>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</si>
  <si>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</si>
  <si>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</si>
  <si>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</si>
  <si>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</si>
  <si>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</si>
  <si>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</si>
  <si>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</si>
  <si>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</si>
  <si>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</si>
  <si>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</si>
  <si>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</si>
  <si>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</si>
  <si>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</si>
  <si>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</si>
  <si>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</si>
  <si>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</si>
  <si>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</si>
  <si>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</si>
  <si>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</si>
  <si>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</si>
  <si>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</si>
  <si>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</si>
  <si>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</si>
  <si>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</si>
  <si>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</si>
  <si>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</si>
  <si>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</si>
  <si>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</si>
  <si>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</si>
  <si>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</si>
  <si>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</si>
  <si>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</si>
  <si>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</si>
  <si>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</si>
  <si>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</si>
  <si>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</si>
  <si>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</si>
  <si>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</si>
  <si>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</si>
  <si>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</si>
  <si>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</si>
  <si>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</si>
  <si>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</si>
  <si>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</si>
  <si>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</si>
  <si>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</si>
  <si>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</si>
  <si>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</si>
  <si>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</si>
  <si>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</si>
  <si>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</si>
  <si>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</si>
  <si>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</si>
  <si>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</si>
  <si>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</si>
  <si>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</si>
  <si>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</si>
  <si>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</si>
  <si>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</si>
  <si>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</si>
  <si>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</si>
  <si>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</si>
  <si>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</si>
  <si>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</si>
  <si>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</si>
  <si>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</si>
  <si>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</si>
  <si>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</si>
  <si>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</si>
  <si>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</si>
  <si>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</si>
  <si>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</si>
  <si>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</si>
  <si>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</si>
  <si>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</si>
  <si>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</si>
  <si>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</si>
  <si>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</si>
  <si>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</si>
  <si>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</si>
  <si>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</si>
  <si>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</si>
  <si>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</si>
  <si>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</si>
  <si>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</si>
  <si>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</si>
  <si>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</si>
  <si>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</si>
  <si>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</si>
  <si>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</si>
  <si>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</si>
  <si>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</si>
  <si>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</si>
  <si>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</si>
  <si>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</si>
  <si>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</si>
  <si>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</si>
  <si>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</si>
  <si>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</si>
  <si>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</si>
  <si>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</si>
  <si>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</si>
  <si>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</si>
  <si>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</si>
  <si>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</si>
  <si>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</si>
  <si>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</si>
  <si>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</si>
  <si>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</si>
  <si>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</si>
  <si>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</si>
  <si>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</si>
  <si>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</si>
  <si>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</si>
  <si>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</si>
  <si>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</si>
  <si>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</si>
  <si>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</si>
  <si>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</si>
  <si>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</si>
  <si>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</si>
  <si>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</si>
  <si>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</si>
  <si>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</si>
  <si>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</si>
  <si>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</si>
  <si>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</si>
  <si>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</si>
  <si>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</si>
  <si>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</si>
  <si>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</si>
  <si>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</si>
  <si>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</si>
  <si>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</si>
  <si>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</si>
  <si>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</si>
  <si>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</si>
  <si>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</si>
  <si>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</si>
  <si>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</si>
  <si>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</si>
  <si>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</si>
  <si>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</si>
  <si>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</si>
  <si>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</si>
  <si>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</si>
  <si>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</si>
  <si>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</si>
  <si>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</si>
  <si>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</si>
  <si>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</si>
  <si>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</si>
  <si>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</si>
  <si>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</si>
  <si>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</si>
  <si>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</si>
  <si>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</si>
  <si>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</si>
  <si>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</si>
  <si>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</si>
  <si>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</si>
  <si>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</si>
  <si>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</si>
  <si>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</si>
  <si>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</si>
  <si>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</si>
  <si>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</si>
  <si>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</si>
  <si>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</si>
  <si>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</si>
  <si>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</si>
  <si>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</si>
  <si>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</si>
  <si>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</si>
  <si>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</si>
  <si>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</si>
  <si>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</si>
  <si>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</si>
  <si>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</si>
  <si>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</si>
  <si>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</si>
  <si>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</si>
  <si>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</si>
  <si>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</si>
  <si>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</si>
  <si>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</si>
  <si>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</si>
  <si>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</si>
  <si>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</si>
  <si>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</si>
  <si>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</si>
  <si>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</si>
  <si>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</si>
  <si>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</si>
  <si>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</si>
  <si>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</si>
  <si>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</si>
  <si>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</si>
  <si>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</si>
  <si>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</si>
  <si>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</si>
  <si>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</si>
  <si>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</si>
  <si>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</si>
  <si>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</si>
  <si>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</si>
  <si>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</si>
  <si>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</si>
  <si>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</si>
  <si>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</si>
  <si>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</si>
  <si>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</si>
  <si>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</si>
  <si>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</si>
  <si>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</si>
  <si>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</si>
  <si>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</si>
  <si>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</si>
  <si>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</si>
  <si>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</si>
  <si>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</si>
  <si>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</si>
  <si>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</si>
  <si>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</si>
  <si>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</si>
  <si>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</si>
  <si>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</si>
  <si>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</si>
  <si>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</si>
  <si>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</si>
  <si>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</si>
  <si>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</si>
  <si>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</si>
  <si>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</si>
  <si>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</si>
  <si>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</si>
  <si>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</si>
  <si>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</si>
  <si>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</si>
  <si>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</si>
  <si>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</si>
  <si>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</si>
  <si>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</si>
  <si>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</si>
  <si>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</si>
  <si>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</si>
  <si>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</si>
  <si>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</si>
  <si>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</si>
  <si>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</si>
  <si>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</si>
  <si>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</si>
  <si>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</si>
  <si>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</si>
  <si>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</si>
  <si>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</si>
  <si>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</si>
  <si>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</si>
  <si>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</si>
  <si>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</si>
  <si>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</si>
  <si>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</si>
  <si>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</si>
  <si>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</si>
  <si>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</si>
  <si>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</si>
  <si>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</si>
  <si>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</si>
  <si>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</si>
  <si>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</si>
  <si>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</si>
  <si>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</si>
  <si>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</si>
  <si>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</si>
  <si>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</si>
  <si>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</si>
  <si>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</si>
  <si>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</si>
  <si>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</si>
  <si>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</si>
  <si>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</si>
  <si>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</si>
  <si>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</si>
  <si>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</si>
  <si>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</si>
  <si>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</si>
  <si>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</si>
  <si>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</si>
  <si>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</si>
  <si>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</si>
  <si>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</si>
  <si>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</si>
  <si>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</si>
  <si>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</si>
  <si>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</si>
  <si>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</si>
  <si>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</si>
  <si>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</si>
  <si>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</si>
  <si>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</si>
  <si>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</si>
  <si>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</si>
  <si>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</si>
  <si>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</si>
  <si>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</si>
  <si>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</si>
  <si>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</si>
  <si>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</si>
  <si>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</si>
  <si>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</si>
  <si>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</si>
  <si>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</si>
  <si>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</si>
  <si>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</si>
  <si>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</si>
  <si>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</si>
  <si>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</si>
  <si>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</si>
  <si>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</si>
  <si>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</si>
  <si>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</si>
  <si>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</si>
  <si>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</si>
  <si>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</si>
  <si>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</si>
  <si>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</si>
  <si>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</si>
  <si>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</si>
  <si>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</si>
  <si>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</si>
  <si>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</si>
  <si>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</si>
  <si>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</si>
  <si>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</si>
  <si>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</si>
  <si>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</si>
  <si>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</si>
  <si>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</si>
  <si>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</si>
  <si>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</si>
  <si>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</si>
  <si>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</si>
  <si>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</si>
  <si>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</si>
  <si>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</si>
  <si>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</si>
  <si>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</si>
  <si>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</si>
  <si>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</si>
  <si>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</si>
  <si>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</si>
  <si>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</si>
  <si>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</si>
  <si>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</si>
  <si>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</si>
  <si>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</si>
  <si>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</si>
  <si>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</si>
  <si>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</si>
  <si>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</si>
  <si>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</si>
  <si>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</si>
  <si>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</si>
  <si>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</si>
  <si>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</si>
  <si>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</si>
  <si>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</si>
  <si>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</si>
  <si>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</si>
  <si>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</si>
  <si>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</si>
  <si>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</si>
  <si>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</si>
  <si>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</si>
  <si>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</si>
  <si>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</si>
  <si>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</si>
  <si>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</si>
  <si>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</si>
  <si>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</si>
  <si>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</si>
  <si>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</si>
  <si>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</si>
  <si>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</si>
  <si>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</si>
  <si>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</si>
  <si>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</si>
  <si>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</si>
  <si>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</si>
  <si>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</si>
  <si>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</si>
  <si>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</si>
  <si>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</si>
  <si>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</si>
  <si>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</si>
  <si>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</si>
  <si>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</si>
  <si>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</si>
  <si>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</si>
  <si>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</si>
  <si>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</si>
  <si>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</si>
  <si>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</si>
  <si>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</si>
  <si>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</si>
  <si>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</si>
  <si>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</si>
  <si>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</si>
  <si>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</si>
  <si>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</si>
  <si>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</si>
  <si>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</si>
  <si>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</si>
  <si>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</si>
  <si>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</si>
  <si>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</si>
  <si>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</si>
  <si>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</si>
  <si>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</si>
  <si>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</si>
  <si>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</si>
  <si>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</si>
  <si>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</si>
  <si>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</si>
  <si>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</si>
  <si>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</si>
  <si>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</si>
  <si>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</si>
  <si>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</si>
  <si>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</si>
  <si>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</si>
  <si>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</si>
  <si>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</si>
  <si>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</si>
  <si>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</si>
  <si>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</si>
  <si>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</si>
  <si>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</si>
  <si>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</si>
  <si>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</si>
  <si>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</si>
  <si>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</si>
  <si>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</si>
  <si>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</si>
  <si>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</si>
  <si>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</si>
  <si>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</si>
  <si>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</si>
  <si>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</si>
  <si>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</si>
  <si>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</si>
  <si>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</si>
  <si>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</si>
  <si>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</si>
  <si>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</si>
  <si>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</si>
  <si>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</si>
  <si>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</si>
  <si>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</si>
  <si>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</si>
  <si>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</si>
  <si>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</si>
  <si>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</si>
  <si>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</si>
  <si>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</si>
  <si>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</si>
  <si>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</si>
  <si>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</si>
  <si>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</si>
  <si>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</si>
  <si>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</si>
  <si>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</si>
  <si>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</si>
  <si>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</si>
  <si>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</si>
  <si>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</si>
  <si>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</si>
  <si>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</si>
  <si>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</si>
  <si>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</si>
  <si>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</si>
  <si>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</si>
  <si>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</si>
  <si>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</si>
  <si>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</si>
  <si>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</si>
  <si>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</si>
  <si>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</si>
  <si>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</si>
  <si>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</si>
  <si>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</si>
  <si>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</si>
  <si>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</si>
  <si>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</si>
  <si>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</si>
  <si>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</si>
  <si>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</si>
  <si>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</si>
  <si>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</si>
  <si>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</si>
  <si>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</si>
  <si>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</si>
  <si>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</si>
  <si>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</si>
  <si>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</si>
  <si>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</si>
  <si>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</si>
  <si>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</si>
  <si>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</si>
  <si>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</si>
  <si>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</si>
  <si>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</si>
  <si>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</si>
  <si>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</si>
  <si>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</si>
  <si>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</si>
  <si>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</si>
  <si>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</si>
  <si>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</si>
  <si>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</si>
  <si>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</si>
  <si>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</si>
  <si>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</si>
  <si>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</si>
  <si>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</si>
  <si>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</si>
  <si>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</si>
  <si>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</si>
  <si>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</si>
  <si>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</si>
  <si>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</si>
  <si>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</si>
  <si>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</si>
  <si>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</si>
  <si>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</si>
  <si>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</si>
  <si>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</si>
  <si>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</si>
  <si>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</si>
  <si>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</si>
  <si>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</si>
  <si>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</si>
  <si>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</si>
  <si>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</si>
  <si>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</si>
  <si>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</si>
  <si>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</si>
  <si>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</si>
  <si>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</si>
  <si>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</si>
  <si>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</si>
  <si>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</si>
  <si>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</si>
  <si>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</si>
  <si>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</si>
  <si>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</si>
  <si>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</si>
  <si>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</si>
  <si>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</si>
  <si>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</si>
  <si>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</si>
  <si>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</si>
  <si>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</si>
  <si>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</si>
  <si>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</si>
  <si>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</si>
  <si>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</si>
  <si>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</si>
  <si>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</si>
  <si>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</si>
  <si>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</si>
  <si>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</si>
  <si>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</si>
  <si>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</si>
  <si>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</si>
  <si>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</si>
  <si>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</si>
  <si>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</si>
  <si>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</si>
  <si>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</si>
  <si>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</si>
  <si>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</si>
  <si>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</si>
  <si>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</si>
  <si>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</si>
  <si>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</si>
  <si>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</si>
  <si>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</si>
  <si>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</si>
  <si>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</si>
  <si>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</si>
  <si>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</si>
  <si>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</si>
  <si>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</si>
  <si>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</si>
  <si>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</si>
  <si>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</si>
  <si>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</si>
  <si>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</si>
  <si>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</si>
  <si>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</si>
  <si>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</si>
  <si>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</si>
  <si>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</si>
  <si>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</si>
  <si>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</si>
  <si>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</si>
  <si>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</si>
  <si>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</si>
  <si>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</si>
  <si>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</si>
  <si>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</si>
  <si>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</si>
  <si>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</si>
  <si>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</si>
  <si>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</si>
  <si>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</si>
  <si>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</si>
  <si>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</si>
  <si>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</si>
  <si>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</si>
  <si>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</si>
  <si>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</si>
  <si>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</si>
  <si>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</si>
  <si>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</si>
  <si>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</si>
  <si>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</si>
  <si>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</si>
  <si>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</si>
  <si>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</si>
  <si>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</si>
  <si>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</si>
  <si>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</si>
  <si>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</si>
  <si>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</si>
  <si>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</si>
  <si>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</si>
  <si>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</si>
  <si>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</si>
  <si>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</si>
  <si>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</si>
  <si>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</si>
  <si>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</si>
  <si>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</si>
  <si>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</si>
  <si>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</si>
  <si>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</si>
  <si>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</si>
  <si>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</si>
  <si>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</si>
  <si>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</si>
  <si>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</si>
  <si>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</si>
  <si>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</si>
  <si>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</si>
  <si>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</si>
  <si>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</si>
  <si>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</si>
  <si>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</si>
  <si>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</si>
  <si>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</si>
  <si>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</si>
  <si>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</si>
  <si>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</si>
  <si>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</si>
  <si>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</si>
  <si>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</si>
  <si>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</si>
  <si>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</si>
  <si>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</si>
  <si>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</si>
  <si>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</si>
  <si>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</si>
  <si>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</si>
  <si>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</si>
  <si>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</si>
  <si>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</si>
  <si>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</si>
  <si>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</si>
  <si>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</si>
  <si>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</si>
  <si>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</si>
  <si>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</si>
  <si>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</si>
  <si>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</si>
  <si>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</si>
  <si>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</si>
  <si>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</si>
  <si>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</si>
  <si>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</si>
  <si>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</si>
  <si>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</si>
  <si>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</si>
  <si>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</si>
  <si>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</si>
  <si>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</si>
  <si>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</si>
  <si>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</si>
  <si>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</si>
  <si>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</si>
  <si>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</si>
  <si>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</si>
  <si>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</si>
  <si>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</si>
  <si>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</si>
  <si>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</si>
  <si>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</si>
  <si>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</si>
  <si>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</si>
  <si>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</si>
  <si>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</si>
  <si>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</si>
  <si>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</si>
  <si>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</si>
  <si>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</si>
  <si>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</si>
  <si>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</si>
  <si>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</si>
  <si>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</si>
  <si>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</si>
  <si>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</si>
  <si>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</si>
  <si>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</si>
  <si>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</si>
  <si>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</si>
  <si>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</si>
  <si>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</si>
  <si>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</si>
  <si>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</si>
  <si>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</si>
  <si>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</si>
  <si>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</si>
  <si>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</si>
  <si>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</si>
  <si>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</si>
  <si>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</si>
  <si>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</si>
  <si>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</si>
  <si>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</si>
  <si>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</si>
  <si>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</si>
  <si>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</si>
  <si>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</si>
  <si>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</si>
  <si>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</si>
  <si>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</si>
  <si>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</si>
  <si>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</si>
  <si>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</si>
  <si>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</si>
  <si>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</si>
  <si>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</si>
  <si>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</si>
  <si>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</si>
  <si>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</si>
  <si>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</si>
  <si>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</si>
  <si>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</si>
  <si>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</si>
  <si>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</si>
  <si>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</si>
  <si>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</si>
  <si>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</si>
  <si>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</si>
  <si>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</si>
  <si>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</si>
  <si>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</si>
  <si>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</si>
  <si>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</si>
  <si>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</si>
  <si>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</si>
  <si>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</si>
  <si>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</si>
  <si>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</si>
  <si>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</si>
  <si>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</si>
  <si>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</si>
  <si>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</si>
  <si>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</si>
  <si>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</si>
  <si>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</si>
  <si>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</si>
  <si>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</si>
  <si>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</si>
  <si>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</si>
  <si>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</si>
  <si>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</si>
  <si>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</si>
  <si>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</si>
  <si>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</si>
  <si>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</si>
  <si>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</si>
  <si>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</si>
  <si>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</si>
  <si>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</si>
  <si>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</si>
  <si>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</si>
  <si>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</si>
  <si>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</si>
  <si>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</si>
  <si>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</si>
  <si>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</si>
  <si>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</si>
  <si>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</si>
  <si>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</si>
  <si>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</si>
  <si>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</si>
  <si>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</si>
  <si>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</si>
  <si>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</si>
  <si>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</si>
  <si>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</si>
  <si>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</si>
  <si>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</si>
  <si>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</si>
  <si>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</si>
  <si>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</si>
  <si>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</si>
  <si>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</si>
  <si>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</si>
  <si>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</si>
  <si>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</si>
  <si>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</si>
  <si>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</si>
  <si>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</si>
  <si>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</si>
  <si>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</si>
  <si>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</si>
  <si>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</si>
  <si>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</si>
  <si>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</si>
  <si>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</si>
  <si>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</si>
  <si>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</si>
  <si>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</si>
  <si>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</si>
  <si>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</si>
  <si>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</si>
  <si>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</si>
  <si>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</si>
  <si>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</si>
  <si>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</si>
  <si>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</si>
  <si>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</si>
  <si>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</si>
  <si>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</si>
  <si>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</si>
  <si>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</si>
  <si>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</si>
  <si>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</si>
  <si>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</si>
  <si>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</si>
  <si>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</si>
  <si>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</si>
  <si>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</si>
  <si>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</si>
  <si>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</si>
  <si>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</si>
  <si>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</si>
  <si>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</si>
  <si>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</si>
  <si>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</si>
  <si>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</si>
  <si>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</si>
  <si>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</si>
  <si>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</si>
  <si>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</si>
  <si>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</si>
  <si>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</si>
  <si>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</si>
  <si>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</si>
  <si>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</si>
  <si>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</si>
  <si>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</si>
  <si>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</si>
  <si>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</si>
  <si>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</si>
  <si>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</si>
  <si>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</si>
  <si>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</si>
  <si>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</si>
  <si>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</si>
  <si>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</si>
  <si>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</si>
  <si>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</si>
  <si>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</si>
  <si>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</si>
  <si>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</si>
  <si>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</si>
  <si>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</si>
  <si>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</si>
  <si>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</si>
  <si>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</si>
  <si>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</si>
  <si>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</si>
  <si>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</si>
  <si>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</si>
  <si>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</si>
  <si>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</si>
  <si>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</si>
  <si>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</si>
  <si>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</si>
  <si>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</si>
  <si>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</si>
  <si>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</si>
  <si>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</si>
  <si>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</si>
  <si>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</si>
  <si>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</si>
  <si>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</si>
  <si>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</si>
  <si>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</si>
  <si>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</si>
  <si>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</si>
  <si>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</si>
  <si>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</si>
  <si>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</si>
  <si>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</si>
  <si>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</si>
  <si>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</si>
  <si>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</si>
  <si>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</si>
  <si>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</si>
  <si>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</si>
  <si>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</si>
  <si>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</si>
  <si>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</si>
  <si>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</si>
  <si>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</si>
  <si>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</si>
  <si>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</si>
  <si>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</si>
  <si>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</si>
  <si>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</si>
  <si>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</si>
  <si>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</si>
  <si>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</si>
  <si>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</si>
  <si>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</si>
  <si>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</si>
  <si>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</si>
  <si>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</si>
  <si>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</si>
  <si>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</si>
  <si>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</si>
  <si>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</si>
  <si>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</si>
  <si>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</si>
  <si>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</si>
  <si>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</si>
  <si>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</si>
  <si>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</si>
  <si>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</si>
  <si>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</si>
  <si>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</si>
  <si>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</si>
  <si>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</si>
  <si>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</si>
  <si>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</si>
  <si>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</si>
  <si>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</si>
  <si>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</si>
  <si>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</si>
  <si>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</si>
  <si>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</si>
  <si>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</si>
  <si>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</si>
  <si>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</si>
  <si>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</si>
  <si>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</si>
  <si>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</si>
  <si>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</si>
  <si>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</si>
  <si>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</si>
  <si>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</si>
  <si>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</si>
  <si>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</si>
  <si>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</si>
  <si>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</si>
  <si>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</si>
  <si>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</si>
  <si>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</si>
  <si>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</si>
  <si>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</si>
  <si>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</si>
  <si>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</si>
  <si>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</si>
  <si>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</si>
  <si>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</si>
  <si>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</si>
  <si>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</si>
  <si>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</si>
  <si>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</si>
  <si>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</si>
  <si>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</si>
  <si>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</si>
  <si>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</si>
  <si>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</si>
  <si>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</si>
  <si>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</si>
  <si>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</si>
  <si>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</si>
  <si>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</si>
  <si>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</si>
  <si>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</si>
  <si>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</si>
  <si>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</si>
  <si>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</si>
  <si>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</si>
  <si>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</si>
  <si>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</si>
  <si>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</si>
  <si>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</si>
  <si>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</si>
  <si>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</si>
  <si>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</si>
  <si>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</si>
  <si>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</si>
  <si>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</si>
  <si>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</si>
  <si>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</si>
  <si>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</si>
  <si>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</si>
  <si>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</si>
  <si>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</si>
  <si>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</si>
  <si>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</si>
  <si>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</si>
  <si>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</si>
  <si>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</si>
  <si>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</si>
  <si>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</si>
  <si>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</si>
  <si>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</si>
  <si>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</si>
  <si>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</si>
  <si>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</si>
  <si>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</si>
  <si>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</si>
  <si>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</si>
  <si>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</si>
  <si>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</si>
  <si>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</si>
  <si>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</si>
  <si>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</si>
  <si>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</si>
  <si>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</si>
  <si>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</si>
  <si>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</si>
  <si>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</si>
  <si>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</si>
  <si>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</si>
  <si>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</si>
  <si>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</si>
  <si>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</si>
  <si>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</si>
  <si>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</si>
  <si>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</si>
  <si>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</si>
  <si>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</si>
  <si>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</si>
  <si>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</si>
  <si>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</si>
  <si>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</si>
  <si>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</si>
  <si>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</si>
  <si>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</si>
  <si>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</si>
  <si>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</si>
  <si>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</si>
  <si>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</si>
  <si>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</si>
  <si>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</si>
  <si>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</si>
  <si>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</si>
  <si>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</si>
  <si>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</si>
  <si>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</si>
  <si>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</si>
  <si>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</si>
  <si>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</si>
  <si>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</si>
  <si>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</si>
  <si>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</si>
  <si>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</si>
  <si>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</si>
  <si>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</si>
  <si>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</si>
  <si>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</si>
  <si>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</si>
  <si>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</si>
  <si>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</si>
  <si>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</si>
  <si>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</si>
  <si>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</si>
  <si>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</si>
  <si>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</si>
  <si>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</si>
  <si>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</si>
  <si>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</si>
  <si>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</si>
  <si>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</si>
  <si>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</si>
  <si>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</si>
  <si>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</si>
  <si>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</si>
  <si>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</si>
  <si>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</si>
  <si>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</si>
  <si>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</si>
  <si>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</si>
  <si>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</si>
  <si>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</si>
  <si>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</si>
  <si>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</si>
  <si>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</si>
  <si>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</si>
  <si>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</si>
  <si>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</si>
  <si>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</si>
  <si>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</si>
  <si>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</si>
  <si>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</si>
  <si>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</si>
  <si>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</si>
  <si>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</si>
  <si>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</si>
  <si>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</si>
  <si>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</si>
  <si>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</si>
  <si>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</si>
  <si>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</si>
  <si>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</si>
  <si>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</si>
  <si>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</si>
  <si>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</si>
  <si>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</si>
  <si>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</si>
  <si>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</si>
  <si>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</si>
  <si>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</si>
  <si>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</si>
  <si>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</si>
  <si>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</si>
  <si>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</si>
  <si>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</si>
  <si>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</si>
  <si>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</si>
  <si>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</si>
  <si>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</si>
  <si>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</si>
  <si>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</si>
  <si>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</si>
  <si>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</si>
  <si>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</si>
  <si>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</si>
  <si>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</si>
  <si>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</si>
  <si>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</si>
  <si>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</si>
  <si>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</si>
  <si>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</si>
  <si>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</si>
  <si>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</si>
  <si>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</si>
  <si>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</si>
  <si>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</si>
  <si>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</si>
  <si>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</si>
  <si>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</si>
  <si>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</si>
  <si>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</si>
  <si>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</si>
  <si>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</si>
  <si>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</si>
  <si>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</si>
  <si>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</si>
  <si>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</si>
  <si>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</si>
  <si>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</si>
  <si>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</si>
  <si>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</si>
  <si>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</si>
  <si>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</si>
  <si>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</si>
  <si>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</si>
  <si>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</si>
  <si>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</si>
  <si>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</si>
  <si>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</si>
  <si>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</si>
  <si>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</si>
  <si>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</si>
  <si>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</si>
  <si>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</si>
  <si>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</si>
  <si>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</si>
  <si>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</si>
  <si>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</si>
  <si>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</si>
  <si>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</si>
  <si>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</si>
  <si>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</si>
  <si>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</si>
  <si>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</si>
  <si>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</si>
  <si>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</si>
  <si>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</si>
  <si>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</si>
  <si>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</si>
  <si>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</si>
  <si>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</si>
  <si>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</si>
  <si>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</si>
  <si>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</si>
  <si>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</si>
  <si>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</si>
  <si>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</si>
  <si>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</si>
  <si>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</si>
  <si>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</si>
  <si>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</si>
  <si>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</si>
  <si>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</si>
  <si>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</si>
  <si>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</si>
  <si>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</si>
  <si>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</si>
  <si>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</si>
  <si>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</si>
  <si>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</si>
  <si>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</si>
  <si>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</si>
  <si>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</si>
  <si>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</si>
  <si>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</si>
  <si>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</si>
  <si>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</si>
  <si>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</si>
  <si>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</si>
  <si>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</si>
  <si>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</si>
  <si>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</si>
  <si>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</si>
  <si>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</si>
  <si>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</si>
  <si>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</si>
  <si>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</si>
  <si>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</si>
  <si>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</si>
  <si>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</si>
  <si>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</si>
  <si>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</si>
  <si>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</si>
  <si>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</si>
  <si>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</si>
  <si>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</si>
  <si>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</si>
  <si>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</si>
  <si>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</si>
  <si>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</si>
  <si>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</si>
  <si>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</si>
  <si>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</si>
  <si>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</si>
  <si>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</si>
  <si>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</si>
  <si>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</si>
  <si>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</si>
  <si>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</si>
  <si>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</si>
  <si>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</si>
  <si>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</si>
  <si>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</si>
  <si>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</si>
  <si>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</si>
  <si>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</si>
  <si>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</si>
  <si>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</si>
  <si>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</si>
  <si>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</si>
  <si>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</si>
  <si>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</si>
  <si>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</si>
  <si>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</si>
  <si>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</si>
  <si>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</si>
  <si>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</si>
  <si>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</si>
  <si>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</si>
  <si>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</si>
  <si>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</si>
  <si>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</si>
  <si>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</si>
  <si>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</si>
  <si>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</si>
  <si>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</si>
  <si>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</si>
  <si>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</si>
  <si>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</si>
  <si>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</si>
  <si>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</si>
  <si>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</si>
  <si>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</si>
  <si>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</si>
  <si>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</si>
  <si>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</si>
  <si>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</si>
  <si>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</si>
  <si>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</si>
  <si>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</si>
  <si>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</si>
  <si>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</si>
  <si>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</si>
  <si>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</si>
  <si>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</si>
  <si>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</si>
  <si>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</si>
  <si>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</si>
  <si>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</si>
  <si>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</si>
  <si>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</si>
  <si>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</si>
  <si>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</si>
  <si>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</si>
  <si>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</si>
  <si>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</si>
  <si>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</si>
  <si>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</si>
  <si>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</si>
  <si>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</si>
  <si>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</si>
  <si>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</si>
  <si>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</si>
  <si>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</si>
  <si>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</si>
  <si>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</si>
  <si>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</si>
  <si>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</si>
  <si>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</si>
  <si>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</si>
  <si>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</si>
  <si>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</si>
  <si>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</si>
  <si>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</si>
  <si>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</si>
  <si>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</si>
  <si>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</si>
  <si>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</si>
  <si>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</si>
  <si>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</si>
  <si>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</si>
  <si>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</si>
  <si>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</si>
  <si>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</si>
  <si>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</si>
  <si>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</si>
  <si>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</si>
  <si>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</si>
  <si>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</si>
  <si>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</si>
  <si>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</si>
  <si>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</si>
  <si>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</si>
  <si>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</si>
  <si>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</si>
  <si>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</si>
  <si>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</si>
  <si>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</si>
  <si>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</si>
  <si>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</si>
  <si>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</si>
  <si>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</si>
  <si>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</si>
  <si>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</si>
  <si>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</si>
  <si>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</si>
  <si>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</si>
  <si>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</si>
  <si>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</si>
  <si>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</si>
  <si>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</si>
  <si>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</si>
  <si>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</si>
  <si>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</si>
  <si>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</si>
  <si>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</si>
  <si>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</si>
  <si>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</si>
  <si>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</si>
  <si>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</si>
  <si>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</si>
  <si>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</si>
  <si>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</si>
  <si>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</si>
  <si>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</si>
  <si>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</si>
  <si>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</si>
  <si>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</si>
  <si>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</si>
  <si>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</si>
  <si>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</si>
  <si>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</si>
  <si>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</si>
  <si>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</si>
  <si>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</si>
  <si>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</si>
  <si>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</si>
  <si>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</si>
  <si>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</si>
  <si>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</si>
  <si>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</si>
  <si>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</si>
  <si>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</si>
  <si>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</si>
  <si>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</si>
  <si>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</si>
  <si>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</si>
  <si>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</si>
  <si>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</si>
  <si>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</si>
  <si>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</si>
  <si>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</si>
  <si>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</si>
  <si>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</si>
  <si>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</si>
  <si>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</si>
  <si>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</si>
  <si>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</si>
  <si>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</si>
  <si>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</si>
  <si>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</si>
  <si>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</si>
  <si>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</si>
  <si>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</si>
  <si>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</si>
  <si>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</si>
  <si>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</si>
  <si>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</si>
  <si>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</si>
  <si>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</si>
  <si>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</si>
  <si>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</si>
  <si>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</si>
  <si>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</si>
  <si>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</si>
  <si>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</si>
  <si>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</si>
  <si>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</si>
  <si>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</si>
  <si>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</si>
  <si>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</si>
  <si>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</si>
  <si>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</si>
  <si>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</si>
  <si>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</si>
  <si>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</si>
  <si>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</si>
  <si>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</si>
  <si>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</si>
  <si>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</si>
  <si>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</si>
  <si>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</si>
  <si>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</si>
  <si>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</si>
  <si>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</si>
  <si>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</si>
  <si>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</si>
  <si>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</si>
  <si>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</si>
  <si>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</si>
  <si>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</si>
  <si>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</si>
  <si>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</si>
  <si>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</si>
  <si>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</si>
  <si>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</si>
  <si>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</si>
  <si>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</si>
  <si>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</si>
  <si>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</si>
  <si>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</si>
  <si>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</si>
  <si>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</si>
  <si>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</si>
  <si>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</si>
  <si>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</si>
  <si>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</si>
  <si>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</si>
  <si>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</si>
  <si>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</si>
  <si>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</si>
  <si>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</si>
  <si>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</si>
  <si>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</si>
  <si>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</si>
  <si>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</si>
  <si>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</si>
  <si>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</si>
  <si>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</si>
  <si>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</si>
  <si>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</si>
  <si>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</si>
  <si>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</si>
  <si>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</si>
  <si>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</si>
  <si>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</si>
  <si>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</si>
  <si>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</si>
  <si>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</si>
  <si>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</si>
  <si>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</si>
  <si>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</si>
  <si>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</si>
  <si>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</si>
  <si>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</si>
  <si>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</si>
  <si>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</si>
  <si>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</si>
  <si>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</si>
  <si>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</si>
  <si>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</si>
  <si>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</si>
  <si>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</si>
  <si>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</si>
  <si>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</si>
  <si>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</si>
  <si>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</si>
  <si>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</si>
  <si>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</si>
  <si>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</si>
  <si>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</si>
  <si>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</si>
  <si>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</si>
  <si>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</si>
  <si>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</si>
  <si>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</si>
  <si>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</si>
  <si>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</si>
  <si>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</si>
  <si>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</si>
  <si>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</si>
  <si>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</si>
  <si>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</si>
  <si>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</si>
  <si>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</si>
  <si>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</si>
  <si>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</si>
  <si>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</si>
  <si>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</si>
  <si>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</si>
  <si>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</si>
  <si>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</si>
  <si>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</si>
  <si>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</si>
  <si>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</si>
  <si>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</si>
  <si>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</si>
  <si>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</si>
  <si>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</si>
  <si>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</si>
  <si>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</si>
  <si>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</si>
  <si>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</si>
  <si>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</si>
  <si>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</si>
  <si>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</si>
  <si>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</si>
  <si>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</si>
  <si>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</si>
  <si>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</si>
  <si>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</si>
  <si>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</si>
  <si>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</si>
  <si>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</si>
  <si>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</si>
  <si>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</si>
  <si>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</si>
  <si>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</si>
  <si>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</si>
  <si>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</si>
  <si>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</si>
  <si>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</si>
  <si>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</si>
  <si>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</si>
  <si>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</si>
  <si>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</si>
  <si>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</si>
  <si>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</si>
  <si>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</si>
  <si>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</si>
  <si>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</si>
  <si>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</si>
  <si>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</si>
  <si>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</si>
  <si>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</si>
  <si>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</si>
  <si>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</si>
  <si>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</si>
  <si>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</si>
  <si>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</si>
  <si>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</si>
  <si>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</si>
  <si>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</si>
  <si>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</si>
  <si>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</si>
  <si>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</si>
  <si>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</si>
  <si>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</si>
  <si>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</si>
  <si>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</si>
  <si>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</si>
  <si>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</si>
  <si>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</si>
  <si>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</si>
  <si>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</si>
  <si>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</si>
  <si>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</si>
  <si>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</si>
  <si>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</si>
  <si>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</si>
  <si>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</si>
  <si>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</si>
  <si>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</si>
  <si>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</si>
  <si>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</si>
  <si>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</si>
  <si>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</si>
  <si>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</si>
  <si>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</si>
  <si>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</si>
  <si>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</si>
  <si>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</si>
  <si>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</si>
  <si>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</si>
  <si>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</si>
  <si>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</si>
  <si>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</si>
  <si>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</si>
  <si>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</si>
  <si>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</si>
  <si>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</si>
  <si>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</si>
  <si>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</si>
  <si>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</si>
  <si>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</si>
  <si>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</si>
  <si>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</si>
  <si>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</si>
  <si>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</si>
  <si>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</si>
  <si>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</si>
  <si>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</si>
  <si>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</si>
  <si>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</si>
  <si>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</si>
  <si>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</si>
  <si>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</si>
  <si>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</si>
  <si>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</si>
  <si>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</si>
  <si>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</si>
  <si>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</si>
  <si>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</si>
  <si>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</si>
  <si>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</si>
  <si>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</si>
  <si>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</si>
  <si>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</si>
  <si>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</si>
  <si>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</si>
  <si>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</si>
  <si>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</si>
  <si>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</si>
  <si>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</si>
  <si>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</si>
  <si>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</si>
  <si>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</si>
  <si>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</si>
  <si>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</si>
  <si>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</si>
  <si>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</si>
  <si>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</si>
  <si>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</si>
  <si>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</si>
  <si>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</si>
  <si>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</si>
  <si>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</si>
  <si>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</si>
  <si>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</si>
  <si>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</si>
  <si>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</si>
  <si>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</si>
  <si>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</si>
  <si>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</si>
  <si>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</si>
  <si>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</si>
  <si>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</si>
  <si>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</si>
  <si>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</si>
  <si>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</si>
  <si>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</si>
  <si>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</si>
  <si>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</si>
  <si>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</si>
  <si>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</si>
  <si>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</si>
  <si>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</si>
  <si>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</si>
  <si>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</si>
  <si>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</si>
  <si>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</si>
  <si>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</si>
  <si>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</si>
  <si>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</si>
  <si>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</si>
  <si>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</si>
  <si>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</si>
  <si>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</si>
  <si>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</si>
  <si>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</si>
  <si>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</si>
  <si>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</si>
  <si>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</si>
  <si>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</si>
  <si>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</si>
  <si>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</si>
  <si>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</si>
  <si>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</si>
  <si>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</si>
  <si>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</si>
  <si>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</si>
  <si>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</si>
  <si>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</si>
  <si>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</si>
  <si>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</si>
  <si>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</si>
  <si>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</si>
  <si>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</si>
  <si>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</si>
  <si>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</si>
  <si>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</si>
  <si>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</si>
  <si>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</si>
  <si>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</si>
  <si>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</si>
  <si>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</si>
  <si>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</si>
  <si>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</si>
  <si>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</si>
  <si>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</si>
  <si>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</si>
  <si>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</si>
  <si>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</si>
  <si>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</si>
  <si>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</si>
  <si>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</si>
  <si>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</si>
  <si>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</si>
  <si>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</si>
  <si>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</si>
  <si>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</si>
  <si>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</si>
  <si>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</si>
  <si>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</si>
  <si>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</si>
  <si>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</si>
  <si>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</si>
  <si>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</si>
  <si>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</si>
  <si>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</si>
  <si>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</si>
  <si>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</si>
  <si>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</si>
  <si>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</si>
  <si>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</si>
  <si>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</si>
  <si>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</si>
  <si>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</si>
  <si>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</si>
  <si>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</si>
  <si>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</si>
  <si>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</si>
  <si>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</si>
  <si>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</si>
  <si>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</si>
  <si>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</si>
  <si>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</si>
  <si>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</si>
  <si>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</si>
  <si>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</si>
  <si>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</si>
  <si>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</si>
  <si>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</si>
  <si>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</si>
  <si>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</si>
  <si>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</si>
  <si>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</si>
  <si>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</si>
  <si>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</si>
  <si>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</si>
  <si>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</si>
  <si>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</si>
  <si>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</si>
  <si>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</si>
  <si>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</si>
  <si>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</si>
  <si>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</si>
  <si>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</si>
  <si>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</si>
  <si>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</si>
  <si>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</si>
  <si>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</si>
  <si>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</si>
  <si>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</si>
  <si>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</si>
  <si>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</si>
  <si>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</si>
  <si>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</si>
  <si>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</si>
  <si>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</si>
  <si>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</si>
  <si>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</si>
  <si>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</si>
  <si>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</si>
  <si>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</si>
  <si>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</si>
  <si>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</si>
  <si>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</si>
  <si>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</si>
  <si>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</si>
  <si>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</si>
  <si>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</si>
  <si>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</si>
  <si>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</si>
  <si>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</si>
  <si>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</si>
  <si>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</si>
  <si>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</si>
  <si>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</si>
  <si>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</si>
  <si>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</si>
  <si>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</si>
  <si>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</si>
  <si>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</si>
  <si>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</si>
  <si>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</si>
  <si>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</si>
  <si>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</si>
  <si>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</si>
  <si>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</si>
  <si>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</si>
  <si>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</si>
  <si>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</si>
  <si>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</si>
  <si>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</si>
  <si>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</si>
  <si>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</si>
  <si>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</si>
  <si>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</si>
  <si>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</si>
  <si>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</si>
  <si>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</si>
  <si>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</si>
  <si>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</si>
  <si>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</si>
  <si>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</si>
  <si>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</si>
  <si>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</si>
  <si>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</si>
  <si>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</si>
  <si>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</si>
  <si>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</si>
  <si>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</si>
  <si>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</si>
  <si>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</si>
  <si>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</si>
  <si>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</si>
  <si>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</si>
  <si>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</si>
  <si>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</si>
  <si>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</si>
  <si>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</si>
  <si>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</si>
  <si>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</si>
  <si>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</si>
  <si>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</si>
  <si>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</si>
  <si>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</si>
  <si>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</si>
  <si>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</si>
  <si>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</si>
  <si>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</si>
  <si>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</si>
  <si>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</si>
  <si>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</si>
  <si>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</si>
  <si>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</si>
  <si>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</si>
  <si>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</si>
  <si>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</si>
  <si>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</si>
  <si>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</si>
  <si>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</si>
  <si>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</si>
  <si>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</si>
  <si>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</si>
  <si>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</si>
  <si>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</si>
  <si>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</si>
  <si>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</si>
  <si>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</si>
  <si>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</si>
  <si>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</si>
  <si>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</si>
  <si>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</si>
  <si>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</si>
  <si>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</si>
  <si>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</si>
  <si>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</si>
  <si>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</si>
  <si>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</si>
  <si>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</si>
  <si>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</si>
  <si>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</si>
  <si>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</si>
  <si>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</si>
  <si>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</si>
  <si>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</si>
  <si>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</si>
  <si>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</si>
  <si>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</si>
  <si>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</si>
  <si>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</si>
  <si>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</si>
  <si>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</si>
  <si>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</si>
  <si>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</si>
  <si>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</si>
  <si>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</si>
  <si>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</si>
  <si>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</si>
  <si>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</si>
  <si>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</si>
  <si>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</si>
  <si>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</si>
  <si>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</si>
  <si>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</si>
  <si>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</si>
  <si>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</si>
  <si>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</si>
  <si>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</si>
  <si>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</si>
  <si>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</si>
  <si>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</si>
  <si>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</si>
  <si>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</si>
  <si>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</si>
  <si>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</si>
  <si>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</si>
  <si>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</si>
  <si>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</si>
  <si>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</si>
  <si>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</si>
  <si>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</si>
  <si>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</si>
  <si>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</si>
  <si>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</si>
  <si>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</si>
  <si>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</si>
  <si>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</si>
  <si>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</si>
  <si>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</si>
  <si>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</si>
  <si>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</si>
  <si>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</si>
  <si>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</si>
  <si>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</si>
  <si>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</si>
  <si>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</si>
  <si>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</si>
  <si>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</si>
  <si>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</si>
  <si>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</si>
  <si>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</si>
  <si>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</si>
  <si>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</si>
  <si>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</si>
  <si>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</si>
  <si>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</si>
  <si>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</si>
  <si>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</si>
  <si>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</si>
  <si>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</si>
  <si>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</si>
  <si>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</si>
  <si>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</si>
  <si>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</si>
  <si>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</si>
  <si>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</si>
  <si>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</si>
  <si>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</si>
  <si>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</si>
  <si>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</si>
  <si>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</si>
  <si>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</si>
  <si>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</si>
  <si>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</si>
  <si>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</si>
  <si>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</si>
  <si>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</si>
  <si>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</si>
  <si>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</si>
  <si>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</si>
  <si>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</si>
  <si>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</si>
  <si>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</si>
  <si>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</si>
  <si>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</si>
  <si>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</si>
  <si>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</si>
  <si>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</si>
  <si>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</si>
  <si>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</si>
  <si>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</si>
  <si>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</si>
  <si>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</si>
  <si>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</si>
  <si>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</si>
  <si>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</si>
  <si>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</si>
  <si>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</si>
  <si>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</si>
  <si>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</si>
  <si>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</si>
  <si>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</si>
  <si>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</si>
  <si>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</si>
  <si>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</si>
  <si>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</si>
  <si>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</si>
  <si>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</si>
  <si>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</si>
  <si>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</si>
  <si>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</si>
  <si>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</si>
  <si>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</si>
  <si>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</si>
  <si>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</si>
  <si>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</si>
  <si>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</si>
  <si>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</si>
  <si>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</si>
  <si>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</si>
  <si>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</si>
  <si>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</si>
  <si>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</si>
  <si>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</si>
  <si>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</si>
  <si>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</si>
  <si>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</si>
  <si>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</si>
  <si>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</si>
  <si>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</si>
  <si>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</si>
  <si>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</si>
  <si>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</si>
  <si>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</si>
  <si>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</si>
  <si>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</si>
  <si>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</si>
  <si>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</si>
  <si>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</si>
  <si>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</si>
  <si>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</si>
  <si>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</si>
  <si>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</si>
  <si>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</si>
  <si>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</si>
  <si>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</si>
  <si>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</si>
  <si>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</si>
  <si>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</si>
  <si>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</si>
  <si>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</si>
  <si>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</si>
  <si>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</si>
  <si>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</si>
  <si>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</si>
  <si>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</si>
  <si>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</si>
  <si>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</si>
  <si>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</si>
  <si>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</si>
  <si>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</si>
  <si>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</si>
  <si>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</si>
  <si>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</si>
  <si>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</si>
  <si>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</si>
  <si>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</si>
  <si>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</si>
  <si>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</si>
  <si>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</si>
  <si>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</si>
  <si>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</si>
  <si>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</si>
  <si>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</si>
  <si>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</si>
  <si>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</si>
  <si>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</si>
  <si>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</si>
  <si>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</si>
  <si>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</si>
  <si>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</si>
  <si>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</si>
  <si>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</si>
  <si>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</si>
  <si>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</si>
  <si>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</si>
  <si>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</si>
  <si>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</si>
  <si>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</si>
  <si>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</si>
  <si>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</si>
  <si>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</si>
  <si>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</si>
  <si>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</si>
  <si>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</si>
  <si>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</si>
  <si>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</si>
  <si>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</si>
  <si>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</si>
  <si>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</si>
  <si>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</si>
  <si>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</si>
  <si>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</si>
  <si>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</si>
  <si>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</si>
  <si>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</si>
  <si>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</si>
  <si>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</si>
  <si>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</si>
  <si>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</si>
  <si>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</si>
  <si>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</si>
  <si>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</si>
  <si>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</si>
  <si>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</si>
  <si>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</si>
  <si>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</si>
  <si>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</si>
  <si>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</si>
  <si>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</si>
  <si>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</si>
  <si>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</si>
  <si>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</si>
  <si>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</si>
  <si>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</si>
  <si>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</si>
  <si>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</si>
  <si>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</si>
  <si>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</si>
  <si>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</si>
  <si>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</si>
  <si>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</si>
  <si>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</si>
  <si>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</si>
  <si>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</si>
  <si>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</si>
  <si>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</si>
  <si>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</si>
  <si>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</si>
  <si>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</si>
  <si>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</si>
  <si>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</si>
  <si>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</si>
  <si>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</si>
  <si>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</si>
  <si>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</si>
  <si>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</si>
  <si>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</si>
  <si>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</si>
  <si>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</si>
  <si>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</si>
  <si>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</si>
  <si>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</si>
  <si>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</si>
  <si>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</si>
  <si>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</si>
  <si>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</si>
  <si>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</si>
  <si>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</si>
  <si>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</si>
  <si>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</si>
  <si>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</si>
  <si>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</si>
  <si>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</si>
  <si>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</si>
  <si>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</si>
  <si>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</si>
  <si>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</si>
  <si>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</si>
  <si>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</si>
  <si>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</si>
  <si>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</si>
  <si>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</si>
  <si>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</si>
  <si>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</si>
  <si>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</si>
  <si>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</si>
  <si>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</si>
  <si>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</si>
  <si>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</si>
  <si>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</si>
  <si>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</si>
  <si>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</si>
  <si>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</si>
  <si>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</si>
  <si>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</si>
  <si>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</si>
  <si>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</si>
  <si>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</si>
  <si>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</si>
  <si>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</si>
  <si>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</si>
  <si>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</si>
  <si>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</si>
  <si>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</si>
  <si>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</si>
  <si>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</si>
  <si>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</si>
  <si>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</si>
  <si>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</si>
  <si>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</si>
  <si>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</si>
  <si>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</si>
  <si>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</si>
  <si>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</si>
  <si>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</si>
  <si>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</si>
  <si>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</si>
  <si>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</si>
  <si>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</si>
  <si>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</si>
  <si>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</si>
  <si>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</si>
  <si>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</si>
  <si>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</si>
  <si>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</si>
  <si>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</si>
  <si>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</si>
  <si>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</si>
  <si>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</si>
  <si>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</si>
  <si>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</si>
  <si>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</si>
  <si>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</si>
  <si>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</si>
  <si>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</si>
  <si>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</si>
  <si>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</si>
  <si>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</si>
  <si>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</si>
  <si>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</si>
  <si>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</si>
  <si>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</si>
  <si>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</si>
  <si>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</si>
  <si>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</si>
  <si>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</si>
  <si>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</si>
  <si>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</si>
  <si>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</si>
  <si>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</si>
  <si>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</si>
  <si>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</si>
  <si>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</si>
  <si>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</si>
  <si>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</si>
  <si>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</si>
  <si>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</si>
  <si>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</si>
  <si>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</si>
  <si>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</si>
  <si>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</si>
  <si>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</si>
  <si>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</si>
  <si>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</si>
  <si>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</si>
  <si>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</si>
  <si>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</si>
  <si>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</si>
  <si>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</si>
  <si>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</si>
  <si>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</si>
  <si>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</si>
  <si>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</si>
  <si>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</si>
  <si>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</si>
  <si>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</si>
  <si>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</si>
  <si>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</si>
  <si>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</si>
  <si>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</si>
  <si>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</si>
  <si>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</si>
  <si>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</si>
  <si>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</si>
  <si>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</si>
  <si>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</si>
  <si>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</si>
  <si>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</si>
  <si>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</si>
  <si>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</si>
  <si>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</si>
  <si>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</si>
  <si>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</si>
  <si>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</si>
  <si>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</si>
  <si>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</si>
  <si>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</si>
  <si>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</si>
  <si>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</si>
  <si>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</si>
  <si>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</si>
  <si>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</si>
  <si>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</si>
  <si>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</si>
  <si>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</si>
  <si>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</si>
  <si>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</si>
  <si>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</si>
  <si>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</si>
  <si>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</si>
  <si>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</si>
  <si>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</si>
  <si>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</si>
  <si>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</si>
  <si>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</si>
  <si>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</si>
  <si>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</si>
  <si>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</si>
  <si>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</si>
  <si>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</si>
  <si>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</si>
  <si>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</si>
  <si>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</si>
  <si>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</si>
  <si>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</si>
  <si>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</si>
  <si>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</si>
  <si>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</si>
  <si>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</si>
  <si>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</si>
  <si>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</si>
  <si>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</si>
  <si>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</si>
  <si>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</si>
  <si>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</si>
  <si>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</si>
  <si>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</si>
  <si>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</si>
  <si>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</si>
  <si>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</si>
  <si>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</si>
  <si>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</si>
  <si>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</si>
  <si>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</si>
  <si>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</si>
  <si>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</si>
  <si>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</si>
  <si>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</si>
  <si>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</si>
  <si>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</si>
  <si>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</si>
  <si>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</si>
  <si>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</si>
  <si>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</si>
  <si>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</si>
  <si>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</si>
  <si>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</si>
  <si>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</si>
  <si>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</si>
  <si>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</si>
  <si>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</si>
  <si>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</si>
  <si>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</si>
  <si>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</si>
  <si>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</si>
  <si>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</si>
  <si>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</si>
  <si>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</si>
  <si>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</si>
  <si>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</si>
  <si>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</si>
  <si>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</si>
  <si>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</si>
  <si>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</si>
  <si>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</si>
  <si>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</si>
  <si>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</si>
  <si>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</si>
  <si>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</si>
  <si>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</si>
  <si>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</si>
  <si>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</si>
  <si>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</si>
  <si>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</si>
  <si>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</si>
  <si>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</si>
  <si>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</si>
  <si>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</si>
  <si>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</si>
  <si>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</si>
  <si>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</si>
  <si>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</si>
  <si>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</si>
  <si>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</si>
  <si>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</si>
  <si>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</si>
  <si>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</si>
  <si>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</si>
  <si>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</si>
  <si>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</si>
  <si>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</si>
  <si>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</si>
  <si>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</si>
  <si>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</si>
  <si>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</si>
  <si>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</si>
  <si>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</si>
  <si>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</si>
  <si>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</si>
  <si>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</si>
  <si>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</si>
  <si>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</si>
  <si>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</si>
  <si>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</si>
  <si>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</si>
  <si>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</si>
  <si>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</si>
  <si>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</si>
  <si>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</si>
  <si>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</si>
  <si>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</si>
  <si>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</si>
  <si>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</si>
  <si>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</si>
  <si>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</si>
  <si>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</si>
  <si>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</si>
  <si>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</si>
  <si>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</si>
  <si>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</si>
  <si>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</si>
  <si>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</si>
  <si>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</si>
  <si>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</si>
  <si>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</si>
  <si>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</si>
  <si>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</si>
  <si>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</si>
  <si>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</si>
  <si>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</si>
  <si>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</si>
  <si>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</si>
  <si>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</si>
  <si>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</si>
  <si>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</si>
  <si>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</si>
  <si>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</si>
  <si>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</si>
  <si>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</si>
  <si>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</si>
  <si>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</si>
  <si>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</si>
  <si>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</si>
  <si>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</si>
  <si>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</si>
  <si>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</si>
  <si>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</si>
  <si>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</si>
  <si>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</si>
  <si>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</si>
  <si>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</si>
  <si>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</si>
  <si>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</si>
  <si>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</si>
  <si>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</si>
  <si>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</si>
  <si>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</si>
  <si>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</si>
  <si>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</si>
  <si>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</si>
  <si>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</si>
  <si>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</si>
  <si>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</si>
  <si>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</si>
  <si>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</si>
  <si>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</si>
  <si>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</si>
  <si>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</si>
  <si>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</si>
  <si>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</si>
  <si>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</si>
  <si>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</si>
  <si>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</si>
  <si>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</si>
  <si>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</si>
  <si>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</si>
  <si>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</si>
  <si>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</si>
  <si>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</si>
  <si>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</si>
  <si>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</si>
  <si>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</si>
  <si>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</si>
  <si>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</si>
  <si>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</si>
  <si>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</si>
  <si>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</si>
  <si>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</si>
  <si>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</si>
  <si>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</si>
  <si>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</si>
  <si>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</si>
  <si>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</si>
  <si>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</si>
  <si>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</si>
  <si>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</si>
  <si>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</si>
  <si>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</si>
  <si>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</si>
  <si>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</si>
  <si>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</si>
  <si>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</si>
  <si>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</si>
  <si>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</si>
  <si>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</si>
  <si>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</si>
  <si>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</si>
  <si>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</si>
  <si>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</si>
  <si>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</si>
  <si>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</si>
  <si>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</si>
  <si>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</si>
  <si>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</si>
  <si>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</si>
  <si>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</si>
  <si>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</si>
  <si>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</si>
  <si>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</si>
  <si>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</si>
  <si>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</si>
  <si>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</si>
  <si>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</si>
  <si>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</si>
  <si>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</si>
  <si>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</si>
  <si>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</si>
  <si>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</si>
  <si>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</si>
  <si>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</si>
  <si>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</si>
  <si>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</si>
  <si>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</si>
  <si>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</si>
  <si>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</si>
  <si>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</si>
  <si>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</si>
  <si>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</si>
  <si>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</si>
  <si>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</si>
  <si>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</si>
  <si>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</si>
  <si>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</si>
  <si>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</si>
  <si>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</si>
  <si>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</si>
  <si>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</si>
  <si>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</si>
  <si>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</si>
  <si>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</si>
  <si>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</si>
  <si>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</si>
  <si>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</si>
  <si>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</si>
  <si>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</si>
  <si>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</si>
  <si>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</si>
  <si>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</si>
  <si>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</si>
  <si>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</si>
  <si>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</si>
  <si>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</si>
  <si>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</si>
  <si>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</si>
  <si>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</si>
  <si>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</si>
  <si>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</si>
  <si>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</si>
  <si>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</si>
  <si>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</si>
  <si>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</si>
  <si>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</si>
  <si>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</si>
  <si>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</si>
  <si>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</si>
  <si>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</si>
  <si>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</si>
  <si>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</si>
  <si>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</si>
  <si>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</si>
  <si>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</si>
  <si>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</si>
  <si>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</si>
  <si>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</si>
  <si>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</si>
  <si>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</si>
  <si>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</si>
  <si>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</si>
  <si>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</si>
  <si>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</si>
  <si>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</si>
  <si>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</si>
  <si>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</si>
  <si>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</si>
  <si>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</si>
  <si>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</si>
  <si>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</si>
  <si>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</si>
  <si>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</si>
  <si>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</si>
  <si>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</si>
  <si>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</si>
  <si>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</si>
  <si>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</si>
  <si>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</si>
  <si>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</si>
  <si>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</si>
  <si>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</si>
  <si>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</si>
  <si>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</si>
  <si>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</si>
  <si>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</si>
  <si>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</si>
  <si>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</si>
  <si>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</si>
  <si>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</si>
  <si>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</si>
  <si>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</si>
  <si>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</si>
  <si>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</si>
  <si>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</si>
  <si>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</si>
  <si>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</si>
  <si>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</si>
  <si>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</si>
  <si>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</si>
  <si>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</si>
  <si>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</si>
  <si>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</si>
  <si>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</si>
  <si>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</si>
  <si>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</si>
  <si>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</si>
  <si>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</si>
  <si>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</si>
  <si>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</si>
  <si>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</si>
  <si>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</si>
  <si>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</si>
  <si>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</si>
  <si>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</si>
  <si>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</si>
  <si>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</si>
  <si>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</si>
  <si>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</si>
  <si>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</si>
  <si>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</si>
  <si>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</si>
  <si>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</si>
  <si>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</si>
  <si>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</si>
  <si>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</si>
  <si>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</si>
  <si>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</si>
  <si>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</si>
  <si>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</si>
  <si>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</si>
  <si>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</si>
  <si>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</si>
  <si>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</si>
  <si>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</si>
  <si>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</si>
  <si>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</si>
  <si>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</si>
  <si>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</si>
  <si>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</si>
  <si>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</si>
  <si>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</si>
  <si>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</si>
  <si>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</si>
  <si>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</si>
  <si>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</si>
  <si>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</si>
  <si>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</si>
  <si>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</si>
  <si>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</si>
  <si>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</si>
  <si>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</si>
  <si>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</si>
  <si>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</si>
  <si>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</si>
  <si>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</si>
  <si>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</si>
  <si>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</si>
  <si>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</si>
  <si>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</si>
  <si>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</si>
  <si>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</si>
  <si>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</si>
  <si>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</si>
  <si>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</si>
  <si>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</si>
  <si>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</si>
  <si>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</si>
  <si>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</si>
  <si>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</si>
  <si>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</si>
  <si>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</si>
  <si>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</si>
  <si>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</si>
  <si>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</si>
  <si>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</si>
  <si>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</si>
  <si>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</si>
  <si>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</si>
  <si>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</si>
  <si>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</si>
  <si>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</si>
  <si>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</si>
  <si>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</si>
  <si>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</si>
  <si>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</si>
  <si>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</si>
  <si>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</si>
  <si>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</si>
  <si>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</si>
  <si>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</si>
  <si>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</si>
  <si>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</si>
  <si>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</si>
  <si>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</si>
  <si>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</si>
  <si>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</si>
  <si>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</si>
  <si>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</si>
  <si>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</si>
  <si>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</si>
  <si>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</si>
  <si>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</si>
  <si>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</si>
  <si>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</si>
  <si>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</si>
  <si>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</si>
  <si>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</si>
  <si>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</si>
  <si>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</si>
  <si>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</si>
  <si>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</si>
  <si>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</si>
  <si>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</si>
  <si>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</si>
  <si>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</si>
  <si>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</si>
  <si>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</si>
  <si>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</si>
  <si>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</si>
  <si>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</si>
  <si>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</si>
  <si>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</si>
  <si>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</si>
  <si>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</si>
  <si>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</si>
  <si>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</si>
  <si>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</si>
  <si>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</si>
  <si>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</si>
  <si>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</si>
  <si>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</si>
  <si>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</si>
  <si>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</si>
  <si>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</si>
  <si>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</si>
  <si>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</si>
  <si>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</si>
  <si>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</si>
  <si>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</si>
  <si>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</si>
  <si>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</si>
  <si>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</si>
  <si>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</si>
  <si>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</si>
  <si>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</si>
  <si>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</si>
  <si>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</si>
  <si>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</si>
  <si>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</si>
  <si>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</si>
  <si>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</si>
  <si>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</si>
  <si>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</si>
  <si>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</si>
  <si>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</si>
  <si>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</si>
  <si>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</si>
  <si>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</si>
  <si>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</si>
  <si>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</si>
  <si>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</si>
  <si>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</si>
  <si>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</si>
  <si>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</si>
  <si>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</si>
  <si>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</si>
  <si>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</si>
  <si>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</si>
  <si>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</si>
  <si>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</si>
  <si>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</si>
  <si>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</si>
  <si>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</si>
  <si>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</si>
  <si>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</si>
  <si>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</si>
  <si>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</si>
  <si>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</si>
  <si>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</si>
  <si>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</si>
  <si>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</si>
  <si>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</si>
  <si>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</si>
  <si>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</si>
  <si>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</si>
  <si>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</si>
  <si>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</si>
  <si>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</si>
  <si>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</si>
  <si>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</si>
  <si>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</si>
  <si>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</si>
  <si>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</si>
  <si>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</si>
  <si>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</si>
  <si>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</si>
  <si>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</si>
  <si>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</si>
  <si>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</si>
  <si>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</si>
  <si>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</si>
  <si>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</si>
  <si>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</si>
  <si>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</si>
  <si>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</si>
  <si>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</si>
  <si>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</si>
  <si>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</si>
  <si>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</si>
  <si>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</si>
  <si>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</si>
  <si>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</si>
  <si>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</si>
  <si>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</si>
  <si>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</si>
  <si>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</si>
  <si>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</si>
  <si>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</si>
  <si>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</si>
  <si>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</si>
  <si>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</si>
  <si>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</si>
  <si>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</si>
  <si>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</si>
  <si>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</si>
  <si>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</si>
  <si>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</si>
  <si>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</si>
  <si>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</si>
  <si>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</si>
  <si>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</si>
  <si>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</si>
  <si>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</si>
  <si>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</si>
  <si>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</si>
  <si>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</si>
  <si>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</si>
  <si>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</si>
  <si>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</si>
  <si>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</si>
  <si>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</si>
  <si>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</si>
  <si>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</si>
  <si>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</si>
  <si>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</si>
  <si>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</si>
  <si>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</si>
  <si>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</si>
  <si>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</si>
  <si>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</si>
  <si>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</si>
  <si>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</si>
  <si>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</si>
  <si>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</si>
  <si>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</si>
  <si>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</si>
  <si>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</si>
  <si>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</si>
  <si>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</si>
  <si>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</si>
  <si>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</si>
  <si>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</si>
  <si>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</si>
  <si>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</si>
  <si>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</si>
  <si>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</si>
  <si>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</si>
  <si>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</si>
  <si>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</si>
  <si>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</si>
  <si>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</si>
  <si>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</si>
  <si>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</si>
  <si>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</si>
  <si>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</si>
  <si>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</si>
  <si>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</si>
  <si>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</si>
  <si>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</si>
  <si>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</si>
  <si>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</si>
  <si>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</si>
  <si>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</si>
  <si>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</si>
  <si>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</si>
  <si>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</si>
  <si>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</si>
  <si>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</si>
  <si>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</si>
  <si>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</si>
  <si>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</si>
  <si>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</si>
  <si>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</si>
  <si>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</si>
  <si>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</si>
  <si>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</si>
  <si>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</si>
  <si>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</si>
  <si>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</si>
  <si>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</si>
  <si>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</si>
  <si>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</si>
  <si>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</si>
  <si>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</si>
  <si>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</si>
  <si>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</si>
  <si>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</si>
  <si>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</si>
  <si>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</si>
  <si>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</si>
  <si>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</si>
  <si>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</si>
  <si>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</si>
  <si>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</si>
  <si>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</si>
  <si>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</si>
  <si>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</si>
  <si>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</si>
  <si>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</si>
  <si>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</si>
  <si>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</si>
  <si>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</si>
  <si>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</si>
  <si>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</si>
  <si>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</si>
  <si>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</si>
  <si>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</si>
  <si>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</si>
  <si>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</si>
  <si>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</si>
  <si>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</si>
  <si>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</si>
  <si>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</si>
  <si>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</si>
  <si>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</si>
  <si>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</si>
  <si>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</si>
  <si>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</si>
  <si>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</si>
  <si>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</si>
  <si>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</si>
  <si>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</si>
  <si>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</si>
  <si>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</si>
  <si>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</si>
  <si>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</si>
  <si>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</si>
  <si>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</si>
  <si>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</si>
  <si>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</si>
  <si>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</si>
  <si>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</si>
  <si>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</si>
  <si>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</si>
  <si>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</si>
  <si>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</si>
  <si>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</si>
  <si>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</si>
  <si>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</si>
  <si>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</si>
  <si>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</si>
  <si>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</si>
  <si>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</si>
  <si>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</si>
  <si>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</si>
  <si>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</si>
  <si>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</si>
  <si>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</si>
  <si>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</si>
  <si>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</si>
  <si>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</si>
  <si>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</si>
  <si>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</si>
  <si>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</si>
  <si>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</si>
  <si>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</si>
  <si>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</si>
  <si>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</si>
  <si>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</si>
  <si>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</si>
  <si>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</si>
  <si>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</si>
  <si>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</si>
  <si>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</si>
  <si>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</si>
  <si>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</si>
  <si>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</si>
  <si>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</si>
  <si>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</si>
  <si>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</si>
  <si>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</si>
  <si>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</si>
  <si>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</si>
  <si>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</si>
  <si>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</si>
  <si>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</si>
  <si>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</si>
  <si>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</si>
  <si>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</si>
  <si>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</si>
  <si>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</si>
  <si>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</si>
  <si>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</si>
  <si>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</si>
  <si>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</si>
  <si>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</si>
  <si>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</si>
  <si>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</si>
  <si>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</si>
  <si>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</si>
  <si>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</si>
  <si>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</si>
  <si>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</si>
  <si>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</si>
  <si>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</si>
  <si>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</si>
  <si>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</si>
  <si>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</si>
  <si>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</si>
  <si>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</si>
  <si>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</si>
  <si>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</si>
  <si>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</si>
  <si>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</si>
  <si>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</si>
  <si>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</si>
  <si>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</si>
  <si>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</si>
  <si>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</si>
  <si>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</si>
  <si>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</si>
  <si>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</si>
  <si>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</si>
  <si>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</si>
  <si>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</si>
  <si>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</si>
  <si>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</si>
  <si>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</si>
  <si>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</si>
  <si>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</si>
  <si>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</si>
  <si>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</si>
  <si>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</si>
  <si>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</si>
  <si>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</si>
  <si>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</si>
  <si>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</si>
  <si>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</si>
  <si>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</si>
  <si>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</si>
  <si>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</si>
  <si>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</si>
  <si>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</si>
  <si>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</si>
  <si>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</si>
  <si>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</si>
  <si>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</si>
  <si>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</si>
  <si>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</si>
  <si>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</si>
  <si>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</si>
  <si>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</si>
  <si>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</si>
  <si>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</si>
  <si>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</si>
  <si>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</si>
  <si>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</si>
  <si>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</si>
  <si>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</si>
  <si>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</si>
  <si>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</si>
  <si>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</si>
  <si>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</si>
  <si>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</si>
  <si>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</si>
  <si>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</si>
  <si>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</si>
  <si>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</si>
  <si>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</si>
  <si>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</si>
  <si>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</si>
  <si>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</si>
  <si>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</si>
  <si>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</si>
  <si>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</si>
  <si>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</si>
  <si>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</si>
  <si>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</si>
  <si>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</si>
  <si>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</si>
  <si>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</si>
  <si>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</si>
  <si>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</si>
  <si>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</si>
  <si>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</si>
  <si>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</si>
  <si>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</si>
  <si>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</si>
  <si>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</si>
  <si>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</si>
  <si>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</si>
  <si>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</si>
  <si>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</si>
  <si>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</si>
  <si>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</si>
  <si>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</si>
  <si>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</si>
  <si>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</si>
  <si>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</si>
  <si>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</si>
  <si>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</si>
  <si>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</si>
  <si>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</si>
  <si>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</si>
  <si>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</si>
  <si>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</si>
  <si>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</si>
  <si>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</si>
  <si>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</si>
  <si>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</si>
  <si>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</si>
  <si>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</si>
  <si>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</si>
  <si>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</si>
  <si>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</si>
  <si>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</si>
  <si>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</si>
  <si>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</si>
  <si>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</si>
  <si>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</si>
  <si>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</si>
  <si>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</si>
  <si>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</si>
  <si>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</si>
  <si>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</si>
  <si>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</si>
  <si>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</si>
  <si>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</si>
  <si>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</si>
  <si>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</si>
  <si>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</si>
  <si>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</si>
  <si>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</si>
  <si>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</si>
  <si>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</si>
  <si>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</si>
  <si>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</si>
  <si>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</si>
  <si>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</si>
  <si>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</si>
  <si>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</si>
  <si>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</si>
  <si>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</si>
  <si>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</si>
  <si>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</si>
  <si>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</si>
  <si>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</si>
  <si>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</si>
  <si>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</si>
  <si>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</si>
  <si>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</si>
  <si>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</si>
  <si>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</si>
  <si>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</si>
  <si>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</si>
  <si>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</si>
  <si>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</si>
  <si>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</si>
  <si>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</si>
  <si>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</si>
  <si>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</si>
  <si>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</si>
  <si>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</si>
  <si>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</si>
  <si>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</si>
  <si>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</si>
  <si>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</si>
  <si>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</si>
  <si>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</si>
  <si>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</si>
  <si>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</si>
  <si>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</si>
  <si>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</si>
  <si>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</si>
  <si>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</si>
  <si>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</si>
  <si>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</si>
  <si>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</si>
  <si>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</si>
  <si>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</si>
  <si>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</si>
  <si>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</si>
  <si>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</si>
  <si>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</si>
  <si>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</si>
  <si>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</si>
  <si>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</si>
  <si>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</si>
  <si>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</si>
  <si>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</si>
  <si>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</si>
  <si>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</si>
  <si>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</si>
  <si>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</si>
  <si>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</si>
  <si>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</si>
  <si>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</si>
  <si>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</si>
  <si>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</si>
  <si>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</si>
  <si>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</si>
  <si>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</si>
  <si>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</si>
  <si>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</si>
  <si>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</si>
  <si>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</si>
  <si>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</si>
  <si>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</si>
  <si>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</si>
  <si>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</si>
  <si>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</si>
  <si>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</si>
  <si>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</si>
  <si>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</si>
  <si>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</si>
  <si>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</si>
  <si>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</si>
  <si>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</si>
  <si>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</si>
  <si>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</si>
  <si>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</si>
  <si>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</si>
  <si>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</si>
  <si>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</si>
  <si>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</si>
  <si>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</si>
  <si>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</si>
  <si>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</si>
  <si>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</si>
  <si>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</si>
  <si>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</si>
  <si>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</si>
  <si>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</si>
  <si>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</si>
  <si>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</si>
  <si>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</si>
  <si>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</si>
  <si>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</si>
  <si>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</si>
  <si>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</si>
  <si>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</si>
  <si>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</si>
  <si>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</si>
  <si>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</si>
  <si>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</si>
  <si>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</si>
  <si>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</si>
  <si>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</si>
  <si>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</si>
  <si>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</si>
  <si>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</si>
  <si>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</si>
  <si>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</si>
  <si>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</si>
  <si>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</si>
  <si>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</si>
  <si>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</si>
  <si>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</si>
  <si>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</si>
  <si>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</si>
  <si>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</si>
  <si>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</si>
  <si>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</si>
  <si>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</si>
  <si>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</si>
  <si>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</si>
  <si>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</si>
  <si>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</si>
  <si>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</si>
  <si>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</si>
  <si>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</si>
  <si>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</si>
  <si>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</si>
  <si>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</si>
  <si>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</si>
  <si>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</si>
  <si>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</si>
  <si>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</si>
  <si>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</si>
  <si>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</si>
  <si>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</si>
  <si>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</si>
  <si>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</si>
  <si>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</si>
  <si>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</si>
  <si>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</si>
  <si>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</si>
  <si>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</si>
  <si>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</si>
  <si>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</si>
  <si>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</si>
  <si>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</si>
  <si>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</si>
  <si>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</si>
  <si>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</si>
  <si>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</si>
  <si>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</si>
  <si>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</si>
  <si>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</si>
  <si>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</si>
  <si>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</si>
  <si>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</si>
  <si>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</si>
  <si>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</si>
  <si>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</si>
  <si>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</si>
  <si>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</si>
  <si>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</si>
  <si>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</si>
  <si>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</si>
  <si>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</si>
  <si>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</si>
  <si>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</si>
  <si>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</si>
  <si>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</si>
  <si>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</si>
  <si>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</si>
  <si>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</si>
  <si>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</si>
  <si>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</si>
  <si>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</si>
  <si>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</si>
  <si>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</si>
  <si>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</si>
  <si>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</si>
  <si>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</si>
  <si>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</si>
  <si>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</si>
  <si>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</si>
  <si>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</si>
  <si>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</si>
  <si>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</si>
  <si>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</si>
  <si>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</si>
  <si>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</si>
  <si>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</si>
  <si>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</si>
  <si>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</si>
  <si>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</si>
  <si>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</si>
  <si>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</si>
  <si>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</si>
  <si>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</si>
  <si>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</si>
  <si>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</si>
  <si>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</si>
  <si>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</si>
  <si>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</si>
  <si>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</si>
  <si>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</si>
  <si>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</si>
  <si>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</si>
  <si>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</si>
  <si>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</si>
  <si>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</si>
  <si>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</si>
  <si>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</si>
  <si>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</si>
  <si>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</si>
  <si>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</si>
  <si>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</si>
  <si>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</si>
  <si>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</si>
  <si>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</si>
  <si>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</si>
  <si>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</si>
  <si>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</si>
  <si>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</si>
  <si>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</si>
  <si>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</si>
  <si>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</si>
  <si>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</si>
  <si>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</si>
  <si>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</si>
  <si>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</si>
  <si>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</si>
  <si>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</si>
  <si>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</si>
  <si>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</si>
  <si>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</si>
  <si>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</si>
  <si>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</si>
  <si>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</si>
  <si>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</si>
  <si>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</si>
  <si>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</si>
  <si>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</si>
  <si>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</si>
  <si>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</si>
  <si>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</si>
  <si>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</si>
  <si>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</si>
  <si>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</si>
  <si>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</si>
  <si>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</si>
  <si>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</si>
  <si>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</si>
  <si>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</si>
  <si>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</si>
  <si>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</si>
  <si>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</si>
  <si>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</si>
  <si>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</si>
  <si>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</si>
  <si>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</si>
  <si>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</si>
  <si>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</si>
  <si>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</si>
  <si>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</si>
  <si>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</si>
  <si>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</si>
  <si>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</si>
  <si>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</si>
  <si>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</si>
  <si>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</si>
  <si>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</si>
  <si>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</si>
  <si>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</si>
  <si>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</si>
  <si>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</si>
  <si>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</si>
  <si>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</si>
  <si>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</si>
  <si>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</si>
  <si>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</si>
  <si>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</si>
  <si>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</si>
  <si>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</si>
  <si>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</si>
  <si>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</si>
  <si>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</si>
  <si>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</si>
  <si>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</si>
  <si>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</si>
  <si>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</si>
  <si>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</si>
  <si>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</si>
  <si>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</si>
  <si>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</si>
  <si>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</si>
  <si>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</si>
  <si>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</si>
  <si>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</si>
  <si>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</si>
  <si>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</si>
  <si>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</si>
  <si>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</si>
  <si>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</si>
  <si>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</si>
  <si>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</si>
  <si>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</si>
  <si>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</si>
  <si>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</si>
  <si>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</si>
  <si>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</si>
  <si>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</si>
  <si>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</si>
  <si>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</si>
  <si>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</si>
  <si>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</si>
  <si>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</si>
  <si>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</si>
  <si>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</si>
  <si>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</si>
  <si>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</si>
  <si>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</si>
  <si>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</si>
  <si>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</si>
  <si>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</si>
  <si>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</si>
  <si>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</si>
  <si>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</si>
  <si>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</si>
  <si>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</si>
  <si>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</si>
  <si>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</si>
  <si>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</si>
  <si>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</si>
  <si>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</si>
  <si>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</si>
  <si>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</si>
  <si>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</si>
  <si>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</si>
  <si>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</si>
  <si>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</si>
  <si>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</si>
  <si>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</si>
  <si>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</si>
  <si>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</si>
  <si>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</si>
  <si>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</si>
  <si>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</si>
  <si>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</si>
  <si>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</si>
  <si>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</si>
  <si>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</si>
  <si>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</si>
  <si>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</si>
  <si>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</si>
  <si>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</si>
  <si>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</si>
  <si>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</si>
  <si>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</si>
  <si>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</si>
  <si>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</si>
  <si>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</si>
  <si>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</si>
  <si>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</si>
  <si>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</si>
  <si>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</si>
  <si>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</si>
  <si>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</si>
  <si>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</si>
  <si>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</si>
  <si>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</si>
  <si>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</si>
  <si>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</si>
  <si>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</si>
  <si>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</si>
  <si>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</si>
  <si>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</si>
  <si>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</si>
  <si>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</si>
  <si>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</si>
  <si>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</si>
  <si>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</si>
  <si>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</si>
  <si>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</si>
  <si>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</si>
  <si>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</si>
  <si>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</si>
  <si>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</si>
  <si>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</si>
  <si>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</si>
  <si>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</si>
  <si>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</si>
  <si>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</si>
  <si>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</si>
  <si>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</si>
  <si>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</si>
  <si>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</si>
  <si>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</si>
  <si>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</si>
  <si>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</si>
  <si>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</si>
  <si>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</si>
  <si>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</si>
  <si>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</si>
  <si>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</si>
  <si>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</si>
  <si>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</si>
  <si>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</si>
  <si>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</si>
  <si>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</si>
  <si>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</si>
  <si>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</si>
  <si>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</si>
  <si>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</si>
  <si>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</si>
  <si>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</si>
  <si>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</si>
  <si>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</si>
  <si>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</si>
  <si>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</si>
  <si>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</si>
  <si>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</si>
  <si>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</si>
  <si>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</si>
  <si>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</si>
  <si>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</si>
  <si>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</si>
  <si>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</si>
  <si>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</si>
  <si>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</si>
  <si>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</si>
  <si>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</si>
  <si>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</si>
  <si>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</si>
  <si>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</si>
  <si>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</si>
  <si>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</si>
  <si>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</si>
  <si>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</si>
  <si>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</si>
  <si>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</si>
  <si>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</si>
  <si>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</si>
  <si>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</si>
  <si>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</si>
  <si>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</si>
  <si>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</si>
  <si>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</si>
  <si>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</si>
  <si>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</si>
  <si>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</si>
  <si>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</si>
  <si>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</si>
  <si>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</si>
  <si>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</si>
  <si>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</si>
  <si>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</si>
  <si>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</si>
  <si>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</si>
  <si>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</si>
  <si>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</si>
  <si>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</si>
  <si>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</si>
  <si>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</si>
  <si>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</si>
  <si>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</si>
  <si>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</si>
  <si>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</si>
  <si>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</si>
  <si>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</si>
  <si>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</si>
  <si>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</si>
  <si>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</si>
  <si>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</si>
  <si>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</si>
  <si>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</si>
  <si>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</si>
  <si>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</si>
  <si>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</si>
  <si>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</si>
  <si>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</si>
  <si>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</si>
  <si>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</si>
  <si>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</si>
  <si>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</si>
  <si>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</si>
  <si>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</si>
  <si>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</si>
  <si>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</si>
  <si>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</si>
  <si>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</si>
  <si>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</si>
  <si>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</si>
  <si>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</si>
  <si>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</si>
  <si>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</si>
  <si>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</si>
  <si>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</si>
  <si>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</si>
  <si>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</si>
  <si>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</si>
  <si>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</si>
  <si>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</si>
  <si>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</si>
  <si>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</si>
  <si>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</si>
  <si>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</si>
  <si>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</si>
  <si>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</si>
  <si>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</si>
  <si>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</si>
  <si>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</si>
  <si>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</si>
  <si>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</si>
  <si>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</si>
  <si>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</si>
  <si>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</si>
  <si>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</si>
  <si>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</si>
  <si>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</si>
  <si>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</si>
  <si>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</si>
  <si>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</si>
  <si>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</si>
  <si>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</si>
  <si>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</si>
  <si>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</si>
  <si>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</si>
  <si>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</si>
  <si>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</si>
  <si>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</si>
  <si>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</si>
  <si>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</si>
  <si>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</si>
  <si>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</si>
  <si>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</si>
  <si>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</si>
  <si>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</si>
  <si>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</si>
  <si>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</si>
  <si>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</si>
  <si>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</si>
  <si>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</si>
  <si>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</si>
  <si>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</si>
  <si>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</si>
  <si>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</si>
  <si>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</si>
  <si>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</si>
  <si>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</si>
  <si>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</si>
  <si>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</si>
  <si>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</si>
  <si>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</si>
  <si>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</si>
  <si>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</si>
  <si>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</si>
  <si>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</si>
  <si>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</si>
  <si>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</si>
  <si>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</si>
  <si>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</si>
  <si>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</si>
  <si>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</si>
  <si>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</si>
  <si>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</si>
  <si>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</si>
  <si>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</si>
  <si>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</si>
  <si>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</si>
  <si>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</si>
  <si>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</si>
  <si>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</si>
  <si>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</si>
  <si>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</si>
  <si>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</si>
  <si>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</si>
  <si>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</si>
  <si>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</si>
  <si>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</si>
  <si>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</si>
  <si>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</si>
  <si>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</si>
  <si>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</si>
  <si>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</si>
  <si>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</si>
  <si>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</si>
  <si>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</si>
  <si>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</si>
  <si>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</si>
  <si>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</si>
  <si>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</si>
  <si>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</si>
  <si>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</si>
  <si>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</si>
  <si>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</si>
  <si>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</si>
  <si>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</si>
  <si>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</si>
  <si>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</si>
  <si>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</si>
  <si>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</si>
  <si>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</si>
  <si>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</si>
  <si>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</si>
  <si>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</si>
  <si>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</si>
  <si>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</si>
  <si>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</si>
  <si>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</si>
  <si>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</si>
  <si>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</si>
  <si>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</si>
  <si>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</si>
  <si>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</si>
  <si>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</si>
  <si>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</si>
  <si>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</si>
  <si>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</si>
  <si>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</si>
  <si>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</si>
  <si>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</si>
  <si>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</si>
  <si>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</si>
  <si>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</si>
  <si>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</si>
  <si>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</si>
  <si>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</si>
  <si>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</si>
  <si>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</si>
  <si>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</si>
  <si>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</si>
  <si>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</si>
  <si>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</si>
  <si>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</si>
  <si>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</si>
  <si>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</si>
  <si>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</si>
  <si>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</si>
  <si>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</si>
  <si>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</si>
  <si>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</si>
  <si>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</si>
  <si>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</si>
  <si>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</si>
  <si>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</si>
  <si>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</si>
  <si>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</si>
  <si>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</si>
  <si>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</si>
  <si>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</si>
  <si>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</si>
  <si>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</si>
  <si>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</si>
  <si>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</si>
  <si>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</si>
  <si>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</si>
  <si>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</si>
  <si>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</si>
  <si>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</si>
  <si>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</si>
  <si>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</si>
  <si>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</si>
  <si>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</si>
  <si>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</si>
  <si>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</si>
  <si>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</si>
  <si>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</si>
  <si>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</si>
  <si>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</si>
  <si>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</si>
  <si>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</si>
  <si>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</si>
  <si>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</si>
  <si>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</si>
  <si>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</si>
  <si>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</si>
  <si>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</si>
  <si>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</si>
  <si>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</si>
  <si>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</si>
  <si>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</si>
  <si>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</si>
  <si>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</si>
  <si>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</si>
  <si>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</si>
  <si>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</si>
  <si>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</si>
  <si>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</si>
  <si>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</si>
  <si>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</si>
  <si>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</si>
  <si>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</si>
  <si>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</si>
  <si>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</si>
  <si>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</si>
  <si>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</si>
  <si>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</si>
  <si>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</si>
  <si>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</si>
  <si>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</si>
  <si>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</si>
  <si>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</si>
  <si>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</si>
  <si>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</si>
  <si>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</si>
  <si>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</si>
  <si>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</si>
  <si>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</si>
  <si>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</si>
  <si>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</si>
  <si>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</si>
  <si>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</si>
  <si>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</si>
  <si>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</si>
  <si>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</si>
  <si>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</si>
  <si>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</si>
  <si>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</si>
  <si>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</si>
  <si>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</si>
  <si>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</si>
  <si>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</si>
  <si>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</si>
  <si>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</si>
  <si>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</si>
  <si>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</si>
  <si>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</si>
  <si>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</si>
  <si>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</si>
  <si>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</si>
  <si>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</si>
  <si>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</si>
  <si>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</si>
  <si>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</si>
  <si>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</si>
  <si>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</si>
  <si>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</si>
  <si>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</si>
  <si>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</si>
  <si>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</si>
  <si>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</si>
  <si>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</si>
  <si>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</si>
  <si>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</si>
  <si>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</si>
  <si>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</si>
  <si>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</si>
  <si>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</si>
  <si>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</si>
  <si>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</si>
  <si>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</si>
  <si>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</si>
  <si>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</si>
  <si>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</si>
  <si>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</si>
  <si>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</si>
  <si>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</si>
  <si>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</si>
  <si>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</si>
  <si>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</si>
  <si>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</si>
  <si>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</si>
  <si>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</si>
  <si>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</si>
  <si>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</si>
  <si>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</si>
  <si>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</si>
  <si>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</si>
  <si>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</si>
  <si>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</si>
  <si>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</si>
  <si>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</si>
  <si>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</si>
  <si>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</si>
  <si>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</si>
  <si>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</si>
  <si>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</si>
  <si>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</si>
  <si>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</si>
  <si>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</si>
  <si>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</si>
  <si>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</si>
  <si>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</si>
  <si>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</si>
  <si>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</si>
  <si>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</si>
  <si>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</si>
  <si>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</si>
  <si>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</si>
  <si>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</si>
  <si>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</si>
  <si>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</si>
  <si>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</si>
  <si>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</si>
  <si>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</si>
  <si>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</si>
  <si>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</si>
  <si>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</si>
  <si>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</si>
  <si>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</si>
  <si>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</si>
  <si>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</si>
  <si>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</si>
  <si>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</si>
  <si>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</si>
  <si>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</si>
  <si>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</si>
  <si>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</si>
  <si>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</si>
  <si>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</si>
  <si>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</si>
  <si>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</si>
  <si>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</si>
  <si>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</si>
  <si>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</si>
  <si>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</si>
  <si>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</si>
  <si>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</si>
  <si>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</si>
  <si>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</si>
  <si>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</si>
  <si>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</si>
  <si>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</si>
  <si>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</si>
  <si>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</si>
  <si>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</si>
  <si>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</si>
  <si>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</si>
  <si>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</si>
  <si>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</si>
  <si>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</si>
  <si>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</si>
  <si>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</si>
  <si>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</si>
  <si>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</si>
  <si>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</si>
  <si>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</si>
  <si>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</si>
  <si>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</si>
  <si>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</si>
  <si>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</si>
  <si>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</si>
  <si>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</si>
  <si>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</si>
  <si>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</si>
  <si>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</si>
  <si>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</si>
  <si>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</si>
  <si>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</si>
  <si>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</si>
  <si>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</si>
  <si>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</si>
  <si>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</si>
  <si>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</si>
  <si>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</si>
  <si>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</si>
  <si>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</si>
  <si>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</si>
  <si>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</si>
  <si>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</si>
  <si>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</si>
  <si>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</si>
  <si>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</si>
  <si>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</si>
  <si>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</si>
  <si>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</si>
  <si>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</si>
  <si>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</si>
  <si>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</si>
  <si>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</si>
  <si>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</si>
  <si>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</si>
  <si>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</si>
  <si>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</si>
  <si>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</si>
  <si>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</si>
  <si>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</si>
  <si>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</si>
  <si>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</si>
  <si>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</si>
  <si>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</si>
  <si>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</si>
  <si>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</si>
  <si>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</si>
  <si>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</si>
  <si>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</si>
  <si>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</si>
  <si>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</si>
  <si>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</si>
  <si>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</si>
  <si>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</si>
  <si>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</si>
  <si>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</si>
  <si>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</si>
  <si>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</si>
  <si>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</si>
  <si>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</si>
  <si>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</si>
  <si>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</si>
  <si>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</si>
  <si>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</si>
  <si>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</si>
  <si>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</si>
  <si>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</si>
  <si>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</si>
  <si>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</si>
  <si>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</si>
  <si>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</si>
  <si>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</si>
  <si>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</si>
  <si>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</si>
  <si>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</si>
  <si>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</si>
  <si>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</si>
  <si>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</si>
  <si>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</si>
  <si>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</si>
  <si>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</si>
  <si>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</si>
  <si>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</si>
  <si>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</si>
  <si>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</si>
  <si>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</si>
  <si>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</si>
  <si>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</si>
  <si>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</si>
  <si>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</si>
  <si>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</si>
  <si>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</si>
  <si>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</si>
  <si>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</si>
  <si>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</si>
  <si>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</si>
  <si>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</si>
  <si>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</si>
  <si>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</si>
  <si>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</si>
  <si>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</si>
  <si>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</si>
  <si>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</si>
  <si>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</si>
  <si>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</si>
  <si>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</si>
  <si>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</si>
  <si>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</si>
  <si>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</si>
  <si>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</si>
  <si>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</si>
  <si>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</si>
  <si>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</si>
  <si>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</si>
  <si>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</si>
  <si>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</si>
  <si>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</si>
  <si>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</si>
  <si>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</si>
  <si>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</si>
  <si>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</si>
  <si>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</si>
  <si>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</si>
  <si>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</si>
  <si>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</si>
  <si>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</si>
  <si>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</si>
  <si>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</si>
  <si>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</si>
  <si>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</si>
  <si>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</si>
  <si>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</si>
  <si>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</si>
  <si>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</si>
  <si>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</si>
  <si>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</si>
  <si>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</si>
  <si>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</si>
  <si>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</si>
  <si>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</si>
  <si>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</si>
  <si>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</si>
  <si>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</si>
  <si>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</si>
  <si>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</si>
  <si>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</si>
  <si>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</si>
  <si>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</si>
  <si>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</si>
  <si>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</si>
  <si>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</si>
  <si>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</si>
  <si>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</si>
  <si>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</si>
  <si>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</si>
  <si>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</si>
  <si>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</si>
  <si>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</si>
  <si>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</si>
  <si>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</si>
  <si>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</si>
  <si>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</si>
  <si>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</si>
  <si>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</si>
  <si>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</si>
  <si>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</si>
  <si>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</si>
  <si>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</si>
  <si>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</si>
  <si>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</si>
  <si>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</si>
  <si>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</si>
  <si>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</si>
  <si>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</si>
  <si>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</si>
  <si>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</si>
  <si>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</si>
  <si>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</si>
  <si>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</si>
  <si>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</si>
  <si>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</si>
  <si>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</si>
  <si>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</si>
  <si>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</si>
  <si>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</si>
  <si>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</si>
  <si>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</si>
  <si>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</si>
  <si>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</si>
  <si>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</si>
  <si>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</si>
  <si>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</si>
  <si>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</si>
  <si>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</si>
  <si>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</si>
  <si>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</si>
  <si>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</si>
  <si>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</si>
  <si>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</si>
  <si>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</si>
  <si>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</si>
  <si>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</si>
  <si>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</si>
  <si>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</si>
  <si>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</si>
  <si>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</si>
  <si>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</si>
  <si>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</si>
  <si>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</si>
  <si>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</si>
  <si>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</si>
  <si>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</si>
  <si>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</si>
  <si>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</si>
  <si>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</si>
  <si>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</si>
  <si>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</si>
  <si>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</si>
  <si>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</si>
  <si>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</si>
  <si>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</si>
  <si>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</si>
  <si>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</si>
  <si>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</si>
  <si>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</si>
  <si>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</si>
  <si>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</si>
  <si>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</si>
  <si>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</si>
  <si>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</si>
  <si>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</si>
  <si>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</si>
  <si>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</si>
  <si>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</si>
  <si>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</si>
  <si>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</si>
  <si>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</si>
  <si>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</si>
  <si>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</si>
  <si>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</si>
  <si>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</si>
  <si>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</si>
  <si>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</si>
  <si>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</si>
  <si>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</si>
  <si>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</si>
  <si>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</si>
  <si>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</si>
  <si>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</si>
  <si>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</si>
  <si>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</si>
  <si>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</si>
  <si>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</si>
  <si>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</si>
  <si>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</si>
  <si>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</si>
  <si>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</si>
  <si>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</si>
  <si>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</si>
  <si>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</si>
  <si>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</si>
  <si>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</si>
  <si>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</si>
  <si>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</si>
  <si>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</si>
  <si>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</si>
  <si>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</si>
  <si>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</si>
  <si>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</si>
  <si>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</si>
  <si>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</si>
  <si>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</si>
  <si>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</si>
  <si>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</si>
  <si>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</si>
  <si>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</si>
  <si>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</si>
  <si>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</si>
  <si>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</si>
  <si>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</si>
  <si>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</si>
  <si>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</si>
  <si>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</si>
  <si>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</si>
  <si>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</si>
  <si>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</si>
  <si>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</si>
  <si>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</si>
  <si>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</si>
  <si>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</si>
  <si>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</si>
  <si>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</si>
  <si>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</si>
  <si>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</si>
  <si>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</si>
  <si>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</si>
  <si>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</si>
  <si>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</si>
  <si>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</si>
  <si>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</si>
  <si>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</si>
  <si>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</si>
  <si>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</si>
  <si>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</si>
  <si>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</si>
  <si>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</si>
  <si>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</si>
  <si>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</si>
  <si>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</si>
  <si>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</si>
  <si>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</si>
  <si>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</si>
  <si>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</si>
  <si>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</si>
  <si>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</si>
  <si>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</si>
  <si>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</si>
  <si>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</si>
  <si>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</si>
  <si>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</si>
  <si>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</si>
  <si>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</si>
  <si>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</si>
  <si>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</si>
  <si>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</si>
  <si>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</si>
  <si>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</si>
  <si>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</si>
  <si>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</si>
  <si>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</si>
  <si>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</si>
  <si>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</si>
  <si>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</si>
  <si>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</si>
  <si>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</si>
  <si>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</si>
  <si>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</si>
  <si>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</si>
  <si>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</si>
  <si>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</si>
  <si>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</si>
  <si>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</si>
  <si>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</si>
  <si>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</si>
  <si>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</si>
  <si>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</si>
  <si>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</si>
  <si>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</si>
  <si>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</si>
  <si>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</si>
  <si>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</si>
  <si>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</si>
  <si>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</si>
  <si>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</si>
  <si>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</si>
  <si>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</si>
  <si>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</si>
  <si>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</si>
  <si>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</si>
  <si>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</si>
  <si>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</si>
  <si>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</si>
  <si>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</si>
  <si>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</si>
  <si>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</si>
  <si>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</si>
  <si>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</si>
  <si>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</si>
  <si>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</si>
  <si>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</si>
  <si>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</si>
  <si>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</si>
  <si>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</si>
  <si>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</si>
  <si>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</si>
  <si>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</si>
  <si>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</si>
  <si>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</si>
  <si>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</si>
  <si>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</si>
  <si>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</si>
  <si>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</si>
  <si>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</si>
  <si>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</si>
  <si>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</si>
  <si>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</si>
  <si>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</si>
  <si>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</si>
  <si>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</si>
  <si>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</si>
  <si>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</si>
  <si>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</si>
  <si>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</si>
  <si>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</si>
  <si>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</si>
  <si>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</si>
  <si>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</si>
  <si>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</si>
  <si>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</si>
  <si>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</si>
  <si>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</si>
  <si>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</si>
  <si>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</si>
  <si>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</si>
  <si>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</si>
  <si>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</si>
  <si>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</si>
  <si>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</si>
  <si>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</si>
  <si>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</si>
  <si>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</si>
  <si>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</si>
  <si>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</si>
  <si>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</si>
  <si>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</si>
  <si>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</si>
  <si>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</si>
  <si>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</si>
  <si>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</si>
  <si>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</si>
  <si>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</si>
  <si>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</si>
  <si>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</si>
  <si>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</si>
  <si>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</si>
  <si>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</si>
  <si>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</si>
  <si>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</si>
  <si>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</si>
  <si>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</si>
  <si>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</si>
  <si>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</si>
  <si>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</si>
  <si>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</si>
  <si>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</si>
  <si>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</si>
  <si>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</si>
  <si>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</si>
  <si>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</si>
  <si>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</si>
  <si>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</si>
  <si>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</si>
  <si>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</si>
  <si>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</si>
  <si>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</si>
  <si>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</si>
  <si>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</si>
  <si>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</si>
  <si>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</si>
  <si>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</si>
  <si>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</si>
  <si>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</si>
  <si>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</si>
  <si>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</si>
  <si>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</si>
  <si>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</si>
  <si>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</si>
  <si>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</si>
  <si>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</si>
  <si>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</si>
  <si>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</si>
  <si>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</si>
  <si>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</si>
  <si>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</si>
  <si>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</si>
  <si>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</si>
  <si>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</si>
  <si>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</si>
  <si>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</si>
  <si>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</si>
  <si>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</si>
  <si>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</si>
  <si>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</si>
  <si>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</si>
  <si>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</si>
  <si>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</si>
  <si>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</si>
  <si>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</si>
  <si>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</si>
  <si>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</si>
  <si>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</si>
  <si>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</si>
  <si>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</si>
  <si>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</si>
  <si>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</si>
  <si>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</si>
  <si>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</si>
  <si>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</si>
  <si>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</si>
  <si>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</si>
  <si>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</si>
  <si>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</si>
  <si>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</si>
  <si>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</si>
  <si>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</si>
  <si>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</si>
  <si>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</si>
  <si>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</si>
  <si>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</si>
  <si>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</si>
  <si>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</si>
  <si>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</si>
  <si>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</si>
  <si>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</si>
  <si>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</si>
  <si>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</si>
  <si>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</si>
  <si>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</si>
  <si>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</si>
  <si>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</si>
  <si>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</si>
  <si>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</si>
  <si>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</si>
  <si>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</si>
  <si>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</si>
  <si>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</si>
  <si>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</si>
  <si>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</si>
  <si>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</si>
  <si>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</si>
  <si>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</si>
  <si>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</si>
  <si>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</si>
  <si>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</si>
  <si>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</si>
  <si>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</si>
  <si>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</si>
  <si>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</si>
  <si>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</si>
  <si>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</si>
  <si>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</si>
  <si>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</si>
  <si>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</si>
  <si>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</si>
  <si>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</si>
  <si>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</si>
  <si>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</si>
  <si>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</si>
  <si>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</si>
  <si>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</si>
  <si>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</si>
  <si>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</si>
  <si>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</si>
  <si>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</si>
  <si>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</si>
  <si>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</si>
  <si>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</si>
  <si>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</si>
  <si>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</si>
  <si>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</si>
  <si>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</si>
  <si>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</si>
  <si>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</si>
  <si>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</si>
  <si>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</si>
  <si>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</si>
  <si>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</si>
  <si>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</si>
  <si>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</si>
  <si>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</si>
  <si>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</si>
  <si>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</si>
  <si>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</si>
  <si>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</si>
  <si>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</si>
  <si>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</si>
  <si>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</si>
  <si>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</si>
  <si>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</si>
  <si>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</si>
  <si>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</si>
  <si>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</si>
  <si>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</si>
  <si>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</si>
  <si>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</si>
  <si>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</si>
  <si>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</si>
  <si>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</si>
  <si>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</si>
  <si>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</si>
  <si>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</si>
  <si>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</si>
  <si>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</si>
  <si>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</si>
  <si>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</si>
  <si>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</si>
  <si>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</si>
  <si>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</si>
  <si>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</si>
  <si>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</si>
  <si>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</si>
  <si>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</si>
  <si>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</si>
  <si>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</si>
  <si>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</si>
  <si>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</si>
  <si>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</si>
  <si>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</si>
  <si>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</si>
  <si>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</si>
  <si>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</si>
  <si>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</si>
  <si>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</si>
  <si>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</si>
  <si>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</si>
  <si>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</si>
  <si>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</si>
  <si>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</si>
  <si>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</si>
  <si>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</si>
  <si>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</si>
  <si>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</si>
  <si>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</si>
  <si>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</si>
  <si>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</si>
  <si>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</si>
  <si>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</si>
  <si>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</si>
  <si>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</si>
  <si>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</si>
  <si>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</si>
  <si>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</si>
  <si>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</si>
  <si>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</si>
  <si>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</si>
  <si>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</si>
  <si>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</si>
  <si>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</si>
  <si>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</si>
  <si>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</si>
  <si>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</si>
  <si>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</si>
  <si>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</si>
  <si>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</si>
  <si>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</si>
  <si>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</si>
  <si>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</si>
  <si>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</si>
  <si>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</si>
  <si>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</si>
  <si>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</si>
  <si>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</si>
  <si>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</si>
  <si>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</si>
  <si>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</si>
  <si>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</si>
  <si>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</si>
  <si>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</si>
  <si>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</si>
  <si>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</si>
  <si>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</si>
  <si>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</si>
  <si>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</si>
  <si>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</si>
  <si>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</si>
  <si>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</si>
  <si>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</si>
  <si>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</si>
  <si>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</si>
  <si>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</si>
  <si>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</si>
  <si>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</si>
  <si>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</si>
  <si>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</si>
  <si>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</si>
  <si>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</si>
  <si>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</si>
  <si>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</si>
  <si>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</si>
  <si>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</si>
  <si>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</si>
  <si>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</si>
  <si>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</si>
  <si>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</si>
  <si>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</si>
  <si>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</si>
  <si>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</si>
  <si>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</si>
  <si>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</si>
  <si>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</si>
  <si>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</si>
  <si>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</si>
  <si>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</si>
  <si>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</si>
  <si>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</si>
  <si>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</si>
  <si>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</si>
  <si>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</si>
  <si>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</si>
  <si>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</si>
  <si>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</si>
  <si>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</si>
  <si>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</si>
  <si>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</si>
  <si>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</si>
  <si>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</si>
  <si>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</si>
  <si>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</si>
  <si>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</si>
  <si>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</si>
  <si>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</si>
  <si>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</si>
  <si>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</si>
  <si>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</si>
  <si>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</si>
  <si>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</si>
  <si>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</si>
  <si>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</si>
  <si>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</si>
  <si>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</si>
  <si>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</si>
  <si>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</si>
  <si>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</si>
  <si>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</si>
  <si>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</si>
  <si>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</si>
  <si>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</si>
  <si>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</si>
  <si>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</si>
  <si>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</si>
  <si>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</si>
  <si>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</si>
  <si>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</si>
  <si>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</si>
  <si>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</si>
  <si>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</si>
  <si>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</si>
  <si>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</si>
  <si>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</si>
  <si>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</si>
  <si>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</si>
  <si>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</si>
  <si>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</si>
  <si>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</si>
  <si>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</si>
  <si>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</si>
  <si>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</si>
  <si>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</si>
  <si>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</si>
  <si>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</si>
  <si>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</si>
  <si>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</si>
  <si>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</si>
  <si>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</si>
  <si>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</si>
  <si>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</si>
  <si>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</si>
  <si>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</si>
  <si>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</si>
  <si>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</si>
  <si>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</si>
  <si>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</si>
  <si>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</si>
  <si>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</si>
  <si>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</si>
  <si>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</si>
  <si>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</si>
  <si>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</si>
  <si>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</si>
  <si>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</si>
  <si>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</si>
  <si>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</si>
  <si>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</si>
  <si>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</si>
  <si>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</si>
  <si>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</si>
  <si>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</si>
  <si>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</si>
  <si>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</si>
  <si>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</si>
  <si>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</si>
  <si>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</si>
  <si>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</si>
  <si>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</si>
  <si>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</si>
  <si>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</si>
  <si>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</si>
  <si>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</si>
  <si>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</si>
  <si>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</si>
  <si>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</si>
  <si>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</si>
  <si>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</si>
  <si>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</si>
  <si>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</si>
  <si>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</si>
  <si>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</si>
  <si>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</si>
  <si>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</si>
  <si>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</si>
  <si>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</si>
  <si>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</si>
  <si>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</si>
  <si>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</si>
  <si>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</si>
  <si>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</si>
  <si>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</si>
  <si>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</si>
  <si>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</si>
  <si>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</si>
  <si>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</si>
  <si>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</si>
  <si>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</si>
  <si>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</si>
  <si>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</si>
  <si>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</si>
  <si>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</si>
  <si>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</si>
  <si>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</si>
  <si>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</si>
  <si>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</si>
  <si>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</si>
  <si>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</si>
  <si>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</si>
  <si>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</si>
  <si>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</si>
  <si>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</si>
  <si>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</si>
  <si>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</si>
  <si>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</si>
  <si>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</si>
  <si>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</si>
  <si>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</si>
  <si>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</si>
  <si>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</si>
  <si>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</si>
  <si>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</si>
  <si>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</si>
  <si>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</si>
  <si>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</si>
  <si>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</si>
  <si>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</si>
  <si>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</si>
  <si>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</si>
  <si>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</si>
  <si>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</si>
  <si>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</si>
  <si>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</si>
  <si>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</si>
  <si>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</si>
  <si>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</si>
  <si>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</si>
  <si>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</si>
  <si>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</si>
  <si>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</si>
  <si>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</si>
  <si>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</si>
  <si>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</si>
  <si>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</si>
  <si>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</si>
  <si>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</si>
  <si>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</si>
  <si>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</si>
  <si>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</si>
  <si>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</si>
  <si>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</si>
  <si>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</si>
  <si>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</si>
  <si>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</si>
  <si>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</si>
  <si>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</si>
  <si>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</si>
  <si>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</si>
  <si>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</si>
  <si>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</si>
  <si>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</si>
  <si>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</si>
  <si>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</si>
  <si>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</si>
  <si>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</si>
  <si>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</si>
  <si>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</si>
  <si>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</si>
  <si>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</si>
  <si>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</si>
  <si>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</si>
  <si>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</si>
  <si>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</si>
  <si>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</si>
  <si>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</si>
  <si>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</si>
  <si>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</si>
  <si>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</si>
  <si>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</si>
  <si>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</si>
  <si>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</si>
  <si>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</si>
  <si>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</si>
  <si>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</si>
  <si>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</si>
  <si>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</si>
  <si>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</si>
  <si>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</si>
  <si>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</si>
  <si>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</si>
  <si>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</si>
  <si>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</si>
  <si>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</si>
  <si>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</si>
  <si>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</si>
  <si>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</si>
  <si>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</si>
  <si>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</si>
  <si>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</si>
  <si>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</si>
  <si>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</si>
  <si>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</si>
  <si>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</si>
  <si>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</si>
  <si>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</si>
  <si>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</si>
  <si>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</si>
  <si>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</si>
  <si>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</si>
  <si>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</si>
  <si>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</si>
  <si>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</si>
  <si>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</si>
  <si>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</si>
  <si>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</si>
  <si>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</si>
  <si>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</si>
  <si>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</si>
  <si>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</si>
  <si>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</si>
  <si>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</si>
  <si>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</si>
  <si>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</si>
  <si>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</si>
  <si>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</si>
  <si>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</si>
  <si>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</si>
  <si>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</si>
  <si>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</si>
  <si>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</si>
  <si>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</si>
  <si>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</si>
  <si>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</si>
  <si>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</si>
  <si>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</si>
  <si>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</si>
  <si>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</si>
  <si>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</si>
  <si>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</si>
  <si>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</si>
  <si>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</si>
  <si>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</si>
  <si>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</si>
  <si>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</si>
  <si>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</si>
  <si>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</si>
  <si>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</si>
  <si>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</si>
  <si>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</si>
  <si>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</si>
  <si>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</si>
  <si>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</si>
  <si>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</si>
  <si>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</si>
  <si>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</si>
  <si>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</si>
  <si>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</si>
  <si>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</si>
  <si>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</si>
  <si>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</si>
  <si>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</si>
  <si>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</si>
  <si>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</si>
  <si>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</si>
  <si>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</si>
  <si>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</si>
  <si>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</si>
  <si>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</si>
  <si>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</si>
  <si>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</si>
  <si>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</si>
  <si>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</si>
  <si>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</si>
  <si>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</si>
  <si>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</si>
  <si>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</si>
  <si>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</si>
  <si>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</si>
  <si>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</si>
  <si>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</si>
  <si>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</si>
  <si>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</si>
  <si>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</si>
  <si>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</si>
  <si>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</si>
  <si>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</si>
  <si>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</si>
  <si>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</si>
  <si>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</si>
  <si>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</si>
  <si>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</si>
  <si>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</si>
  <si>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</si>
  <si>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</si>
  <si>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</si>
  <si>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</si>
  <si>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</si>
  <si>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</si>
  <si>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</si>
  <si>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</si>
  <si>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</si>
  <si>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</si>
  <si>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</si>
  <si>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</si>
  <si>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</si>
  <si>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</si>
  <si>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</si>
  <si>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</si>
  <si>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</si>
  <si>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</si>
  <si>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</si>
  <si>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</si>
  <si>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</si>
  <si>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</si>
  <si>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</si>
  <si>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</si>
  <si>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</si>
  <si>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</si>
  <si>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</si>
  <si>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</si>
  <si>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</si>
  <si>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</si>
  <si>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</si>
  <si>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</si>
  <si>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</si>
  <si>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</si>
  <si>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</si>
  <si>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</si>
  <si>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</si>
  <si>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</si>
  <si>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</si>
  <si>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</si>
  <si>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</si>
  <si>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</si>
  <si>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</si>
  <si>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</si>
  <si>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</si>
  <si>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</si>
  <si>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</si>
  <si>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</si>
  <si>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</si>
  <si>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</si>
  <si>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</si>
  <si>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</si>
  <si>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</si>
  <si>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</si>
  <si>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</si>
  <si>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</si>
  <si>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</si>
  <si>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</si>
  <si>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</si>
  <si>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</si>
  <si>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</si>
  <si>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</si>
  <si>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</si>
  <si>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</si>
  <si>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</si>
  <si>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</si>
  <si>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</si>
  <si>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</si>
  <si>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</si>
  <si>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</si>
  <si>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</si>
  <si>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</si>
  <si>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</si>
  <si>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</si>
  <si>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</si>
  <si>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</si>
  <si>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</si>
  <si>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</si>
  <si>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</si>
  <si>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</si>
  <si>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</si>
  <si>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</si>
  <si>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</si>
  <si>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</si>
  <si>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</si>
  <si>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</si>
  <si>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</si>
  <si>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</si>
  <si>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</si>
  <si>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</si>
  <si>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</si>
  <si>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</si>
  <si>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</si>
  <si>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</si>
  <si>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</si>
  <si>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</si>
  <si>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</si>
  <si>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</si>
  <si>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</si>
  <si>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</si>
  <si>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</si>
  <si>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</si>
  <si>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</si>
  <si>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</si>
  <si>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</si>
  <si>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</si>
  <si>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</si>
  <si>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</si>
  <si>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</si>
  <si>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</si>
  <si>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</si>
  <si>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</si>
  <si>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</si>
  <si>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</si>
  <si>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</si>
  <si>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</si>
  <si>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</si>
  <si>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</si>
  <si>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</si>
  <si>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</si>
  <si>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</si>
  <si>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</si>
  <si>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</si>
  <si>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</si>
  <si>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</si>
  <si>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</si>
  <si>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</si>
  <si>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</si>
  <si>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</si>
  <si>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</si>
  <si>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</si>
  <si>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</si>
  <si>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</si>
  <si>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</si>
  <si>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</si>
  <si>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</si>
  <si>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</si>
  <si>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</si>
  <si>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</si>
  <si>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</si>
  <si>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</si>
  <si>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</si>
  <si>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</si>
  <si>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</si>
  <si>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</si>
  <si>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</si>
  <si>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</si>
  <si>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</si>
  <si>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</si>
  <si>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</si>
  <si>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</si>
  <si>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</si>
  <si>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</si>
  <si>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</si>
  <si>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</si>
  <si>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</si>
  <si>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</si>
  <si>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</si>
  <si>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</si>
  <si>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</si>
  <si>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</si>
  <si>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</si>
  <si>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</si>
  <si>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</si>
  <si>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</si>
  <si>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</si>
  <si>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</si>
  <si>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</si>
  <si>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</si>
  <si>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</si>
  <si>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</si>
  <si>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</si>
  <si>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</si>
  <si>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</si>
  <si>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</si>
  <si>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</si>
  <si>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</si>
  <si>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</si>
  <si>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</si>
  <si>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</si>
  <si>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</si>
  <si>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</si>
  <si>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</si>
  <si>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</si>
  <si>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</si>
  <si>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</si>
  <si>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</si>
  <si>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</si>
  <si>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</si>
  <si>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</si>
  <si>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</si>
  <si>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</si>
  <si>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</si>
  <si>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</si>
  <si>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</si>
  <si>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</si>
  <si>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</si>
  <si>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</si>
  <si>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</si>
  <si>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</si>
  <si>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</si>
  <si>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</si>
  <si>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</si>
  <si>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</si>
  <si>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</si>
  <si>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</si>
  <si>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</si>
  <si>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</si>
  <si>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</si>
  <si>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</si>
  <si>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</si>
  <si>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</si>
  <si>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</si>
  <si>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</si>
  <si>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</si>
  <si>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</si>
  <si>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</si>
  <si>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</si>
  <si>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</si>
  <si>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</si>
  <si>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</si>
  <si>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</si>
  <si>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</si>
  <si>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</si>
  <si>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</si>
  <si>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</si>
  <si>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</si>
  <si>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</si>
  <si>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</si>
  <si>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</si>
  <si>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</si>
  <si>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</si>
  <si>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</si>
  <si>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</si>
  <si>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</si>
  <si>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</si>
  <si>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</si>
  <si>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</si>
  <si>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</si>
  <si>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</si>
  <si>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</si>
  <si>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</si>
  <si>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</si>
  <si>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</si>
  <si>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</si>
  <si>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</si>
  <si>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</si>
  <si>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</si>
  <si>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</si>
  <si>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</si>
  <si>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</si>
  <si>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</si>
  <si>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</si>
  <si>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</si>
  <si>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</si>
  <si>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</si>
  <si>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</si>
  <si>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</si>
  <si>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</si>
  <si>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</si>
  <si>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</si>
  <si>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</si>
  <si>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</si>
  <si>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</si>
  <si>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</si>
  <si>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</si>
  <si>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</si>
  <si>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</si>
  <si>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</si>
  <si>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</si>
  <si>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</si>
  <si>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</si>
  <si>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</si>
  <si>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</si>
  <si>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</si>
  <si>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</si>
  <si>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</si>
  <si>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</si>
  <si>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</si>
  <si>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</si>
  <si>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</si>
  <si>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</si>
  <si>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</si>
  <si>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</si>
  <si>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</si>
  <si>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</si>
  <si>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</si>
  <si>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</si>
  <si>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</si>
  <si>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</si>
  <si>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</si>
  <si>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</si>
  <si>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</si>
  <si>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</si>
  <si>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</si>
  <si>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</si>
  <si>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</si>
  <si>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</si>
  <si>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</si>
  <si>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</si>
  <si>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</si>
  <si>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</si>
  <si>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</si>
  <si>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</si>
  <si>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</si>
  <si>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</si>
  <si>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</si>
  <si>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</si>
  <si>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</si>
  <si>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</si>
  <si>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</si>
  <si>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</si>
  <si>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</si>
  <si>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</si>
  <si>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</si>
  <si>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</si>
  <si>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</si>
  <si>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</si>
  <si>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</si>
  <si>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</si>
  <si>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</si>
  <si>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</si>
  <si>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</si>
  <si>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</si>
  <si>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</si>
  <si>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</si>
  <si>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</si>
  <si>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</si>
  <si>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</si>
  <si>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</si>
  <si>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</si>
  <si>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</si>
  <si>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</si>
  <si>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</si>
  <si>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</si>
  <si>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</si>
  <si>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</si>
  <si>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</si>
  <si>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</si>
  <si>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</si>
  <si>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</si>
  <si>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</si>
  <si>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</si>
  <si>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</si>
  <si>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</si>
  <si>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</si>
  <si>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</si>
  <si>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</si>
  <si>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</si>
  <si>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</si>
  <si>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</si>
  <si>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</si>
  <si>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</si>
  <si>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</si>
  <si>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</si>
  <si>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</si>
  <si>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</si>
  <si>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</si>
  <si>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</si>
  <si>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</si>
  <si>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</si>
  <si>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</si>
  <si>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</si>
  <si>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</si>
  <si>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</si>
  <si>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</si>
  <si>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</si>
  <si>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</si>
  <si>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</si>
  <si>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</si>
  <si>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</si>
  <si>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</si>
  <si>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</si>
  <si>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</si>
  <si>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</si>
  <si>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</si>
  <si>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</si>
  <si>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</si>
  <si>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</si>
  <si>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</si>
  <si>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</si>
  <si>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</si>
  <si>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</si>
  <si>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</si>
  <si>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</si>
  <si>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</si>
  <si>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</si>
  <si>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</si>
  <si>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</si>
  <si>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</si>
  <si>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</si>
  <si>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</si>
  <si>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</si>
  <si>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</si>
  <si>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</si>
  <si>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</si>
  <si>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</si>
  <si>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</si>
  <si>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</si>
  <si>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</si>
  <si>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</si>
  <si>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</si>
  <si>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</si>
  <si>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</si>
  <si>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</si>
  <si>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</si>
  <si>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</si>
  <si>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</si>
  <si>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</si>
  <si>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</si>
  <si>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</si>
  <si>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</si>
  <si>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</si>
  <si>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</si>
  <si>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</si>
  <si>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</si>
  <si>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</si>
  <si>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</si>
  <si>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</si>
  <si>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</si>
  <si>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</si>
  <si>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</si>
  <si>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</si>
  <si>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</si>
  <si>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</si>
  <si>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</si>
  <si>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</si>
  <si>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</si>
  <si>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</si>
  <si>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</si>
  <si>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</si>
  <si>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</si>
  <si>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</si>
  <si>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</si>
  <si>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</si>
  <si>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</si>
  <si>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</si>
  <si>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</si>
  <si>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</si>
  <si>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</si>
  <si>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</si>
  <si>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</si>
  <si>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</si>
  <si>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</si>
  <si>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</si>
  <si>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</si>
  <si>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</si>
  <si>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</si>
  <si>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</si>
  <si>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</si>
  <si>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</si>
  <si>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</si>
  <si>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</si>
  <si>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</si>
  <si>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</si>
  <si>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</si>
  <si>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</si>
  <si>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</si>
  <si>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</si>
  <si>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</si>
  <si>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</si>
  <si>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</si>
  <si>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</si>
  <si>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</si>
  <si>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</si>
  <si>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</si>
  <si>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</si>
  <si>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</si>
  <si>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</si>
  <si>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</si>
  <si>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</si>
  <si>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</si>
  <si>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</si>
  <si>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</si>
  <si>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</si>
  <si>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</si>
  <si>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</si>
  <si>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</si>
  <si>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</si>
  <si>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</si>
  <si>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</si>
  <si>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</si>
  <si>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</si>
  <si>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</si>
  <si>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</si>
  <si>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</si>
  <si>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</si>
  <si>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</si>
  <si>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</si>
  <si>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</si>
  <si>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</si>
  <si>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</si>
  <si>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</si>
  <si>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</si>
  <si>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</si>
  <si>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</si>
  <si>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</si>
  <si>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</si>
  <si>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</si>
  <si>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</si>
  <si>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</si>
  <si>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</si>
  <si>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</si>
  <si>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</si>
  <si>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</si>
  <si>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</si>
  <si>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</si>
  <si>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</si>
  <si>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</si>
  <si>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</si>
  <si>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</si>
  <si>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</si>
  <si>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</si>
  <si>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</si>
  <si>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</si>
  <si>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</si>
  <si>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</si>
  <si>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</si>
  <si>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</si>
  <si>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</si>
  <si>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</si>
  <si>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</si>
  <si>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</si>
  <si>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</si>
  <si>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</si>
  <si>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</si>
  <si>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</si>
  <si>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</si>
  <si>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</si>
  <si>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</si>
  <si>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</si>
  <si>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</si>
  <si>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</si>
  <si>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</si>
  <si>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</si>
  <si>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</si>
  <si>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</si>
  <si>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</si>
  <si>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</si>
  <si>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</si>
  <si>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</si>
  <si>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</si>
  <si>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</si>
  <si>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</si>
  <si>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</si>
  <si>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</si>
  <si>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</si>
  <si>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</si>
  <si>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</si>
  <si>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</si>
  <si>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</si>
  <si>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</si>
  <si>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</si>
  <si>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</si>
  <si>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</si>
  <si>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</si>
  <si>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</si>
  <si>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</si>
  <si>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</si>
  <si>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</si>
  <si>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</si>
  <si>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</si>
  <si>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</si>
  <si>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</si>
  <si>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</si>
  <si>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</si>
  <si>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</si>
  <si>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</si>
  <si>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</si>
  <si>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</si>
  <si>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</si>
  <si>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</si>
  <si>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</si>
  <si>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</si>
  <si>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</si>
  <si>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</si>
  <si>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</si>
  <si>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</si>
  <si>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</si>
  <si>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</si>
  <si>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</si>
  <si>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</si>
  <si>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</si>
  <si>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</si>
  <si>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</si>
  <si>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</si>
  <si>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</si>
  <si>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</si>
  <si>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</si>
  <si>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</si>
  <si>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</si>
  <si>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</si>
  <si>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</si>
  <si>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</si>
  <si>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</si>
  <si>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</si>
  <si>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</si>
  <si>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</si>
  <si>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</si>
  <si>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</si>
  <si>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</si>
  <si>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</si>
  <si>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</si>
  <si>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</si>
  <si>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</si>
  <si>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</si>
  <si>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</si>
  <si>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</si>
  <si>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</si>
  <si>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</si>
  <si>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</si>
  <si>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</si>
  <si>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</si>
  <si>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</si>
  <si>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</si>
  <si>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</si>
  <si>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</si>
  <si>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</si>
  <si>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</si>
  <si>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</si>
  <si>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</si>
  <si>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</si>
  <si>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</si>
  <si>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</si>
  <si>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</si>
  <si>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</si>
  <si>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</si>
  <si>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</si>
  <si>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</si>
  <si>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</si>
  <si>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</si>
  <si>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</si>
  <si>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</si>
  <si>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</si>
  <si>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</si>
  <si>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</si>
  <si>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</si>
  <si>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</si>
  <si>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</si>
  <si>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</si>
  <si>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</si>
  <si>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</si>
  <si>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</si>
  <si>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</si>
  <si>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</si>
  <si>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</si>
  <si>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</si>
  <si>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</si>
  <si>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</si>
  <si>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</si>
  <si>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</si>
  <si>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</si>
  <si>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</si>
  <si>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</si>
  <si>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</si>
  <si>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</si>
  <si>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</si>
  <si>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</si>
  <si>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</si>
  <si>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</si>
  <si>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</si>
  <si>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</si>
  <si>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</si>
  <si>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</si>
  <si>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</si>
  <si>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</si>
  <si>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</si>
  <si>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</si>
  <si>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</si>
  <si>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</si>
  <si>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</si>
  <si>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</si>
  <si>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</si>
  <si>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</si>
  <si>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</si>
  <si>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</si>
  <si>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</si>
  <si>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</si>
  <si>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</si>
  <si>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</si>
  <si>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</si>
  <si>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</si>
  <si>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</si>
  <si>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</si>
  <si>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</si>
  <si>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</si>
  <si>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</si>
  <si>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</si>
  <si>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</si>
  <si>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</si>
  <si>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</si>
  <si>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</si>
  <si>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</si>
  <si>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</si>
  <si>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</si>
  <si>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</si>
  <si>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</si>
  <si>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</si>
  <si>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</si>
  <si>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</si>
  <si>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</si>
  <si>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</si>
  <si>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</si>
  <si>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</si>
  <si>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</si>
  <si>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</si>
  <si>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</si>
  <si>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</si>
  <si>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</si>
  <si>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</si>
  <si>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</si>
  <si>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</si>
  <si>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</si>
  <si>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</si>
  <si>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</si>
  <si>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</si>
  <si>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</si>
  <si>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</si>
  <si>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</si>
  <si>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</si>
  <si>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</si>
  <si>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</si>
  <si>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</si>
  <si>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</si>
  <si>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</si>
  <si>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</si>
  <si>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</si>
  <si>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</si>
  <si>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</si>
  <si>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</si>
  <si>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</si>
  <si>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</si>
  <si>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</si>
  <si>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</si>
  <si>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</si>
  <si>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</si>
  <si>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</si>
  <si>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</si>
  <si>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</si>
  <si>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</si>
  <si>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</si>
  <si>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</si>
  <si>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</si>
  <si>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</si>
  <si>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</si>
  <si>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</si>
  <si>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</si>
  <si>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</si>
  <si>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</si>
  <si>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</si>
  <si>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</si>
  <si>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</si>
  <si>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</si>
  <si>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</si>
  <si>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</si>
  <si>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</si>
  <si>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</si>
  <si>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</si>
  <si>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</si>
  <si>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</si>
  <si>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</si>
  <si>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</si>
  <si>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</si>
  <si>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</si>
  <si>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</si>
  <si>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</si>
  <si>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</si>
  <si>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</si>
  <si>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</si>
  <si>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</si>
  <si>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</si>
  <si>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</si>
  <si>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</si>
  <si>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</si>
  <si>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</si>
  <si>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</si>
  <si>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</si>
  <si>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</si>
  <si>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</si>
  <si>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</si>
  <si>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</si>
  <si>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</si>
  <si>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</si>
  <si>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</si>
  <si>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</si>
  <si>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</si>
  <si>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</si>
  <si>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</si>
  <si>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</si>
  <si>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</si>
  <si>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</si>
  <si>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</si>
  <si>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</si>
  <si>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</si>
  <si>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</si>
  <si>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</si>
  <si>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</si>
  <si>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</si>
  <si>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</si>
  <si>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</si>
  <si>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</si>
  <si>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</si>
  <si>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</si>
  <si>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</si>
  <si>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</si>
  <si>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</si>
  <si>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</si>
  <si>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</si>
  <si>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</si>
  <si>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</si>
  <si>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</si>
  <si>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</si>
  <si>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</si>
  <si>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</si>
  <si>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</si>
  <si>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</si>
  <si>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</si>
  <si>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</si>
  <si>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</si>
  <si>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</si>
  <si>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</si>
  <si>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</si>
  <si>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</si>
  <si>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</si>
  <si>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</si>
  <si>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</si>
  <si>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</si>
  <si>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</si>
  <si>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</si>
  <si>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</si>
  <si>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</si>
  <si>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</si>
  <si>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</si>
  <si>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</si>
  <si>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</si>
  <si>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</si>
  <si>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</si>
  <si>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</si>
  <si>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</si>
  <si>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</si>
  <si>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</si>
  <si>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</si>
  <si>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</si>
  <si>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</si>
  <si>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</si>
  <si>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</si>
  <si>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</si>
  <si>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</si>
  <si>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</si>
  <si>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</si>
  <si>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</si>
  <si>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</si>
  <si>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</si>
  <si>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</si>
  <si>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</si>
  <si>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</si>
  <si>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</si>
  <si>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</si>
  <si>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</si>
  <si>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</si>
  <si>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</si>
  <si>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</si>
  <si>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</si>
  <si>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</si>
  <si>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</si>
  <si>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</si>
  <si>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</si>
  <si>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</si>
  <si>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</si>
  <si>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</si>
  <si>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</si>
  <si>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</si>
  <si>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</si>
  <si>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</si>
  <si>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</si>
  <si>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</si>
  <si>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</si>
  <si>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</si>
  <si>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</si>
  <si>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</si>
  <si>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</si>
  <si>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</si>
  <si>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</si>
  <si>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</si>
  <si>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</si>
  <si>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</si>
  <si>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</si>
  <si>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</si>
  <si>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</si>
  <si>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</si>
  <si>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</si>
  <si>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</si>
  <si>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</si>
  <si>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</si>
  <si>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</si>
  <si>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</si>
  <si>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</si>
  <si>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</si>
  <si>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</si>
  <si>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</si>
  <si>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</si>
  <si>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</si>
  <si>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</si>
  <si>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</si>
  <si>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</si>
  <si>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</si>
  <si>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</si>
  <si>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</si>
  <si>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</si>
  <si>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</si>
  <si>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</si>
  <si>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</si>
  <si>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</si>
  <si>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</si>
  <si>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</si>
  <si>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</si>
  <si>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</si>
  <si>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</si>
  <si>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</si>
  <si>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</si>
  <si>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</si>
  <si>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</si>
  <si>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</si>
  <si>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</si>
  <si>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</si>
  <si>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</si>
  <si>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</si>
  <si>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</si>
  <si>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</si>
  <si>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</si>
  <si>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</si>
  <si>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</si>
  <si>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</si>
  <si>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</si>
  <si>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</si>
  <si>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</si>
  <si>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</si>
  <si>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</si>
  <si>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</si>
  <si>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</si>
  <si>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</si>
  <si>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</si>
  <si>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</si>
  <si>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</si>
  <si>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</si>
  <si>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</si>
  <si>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</si>
  <si>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</si>
  <si>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</si>
  <si>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</si>
  <si>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</si>
  <si>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</si>
  <si>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</si>
  <si>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</si>
  <si>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</si>
  <si>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</si>
  <si>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</si>
  <si>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</si>
  <si>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</si>
  <si>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</si>
  <si>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</si>
  <si>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</si>
  <si>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</si>
  <si>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</si>
  <si>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</si>
  <si>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</si>
  <si>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</si>
  <si>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</si>
  <si>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</si>
  <si>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</si>
  <si>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</si>
  <si>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</si>
  <si>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</si>
  <si>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</si>
  <si>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</si>
  <si>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</si>
  <si>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</si>
  <si>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</si>
  <si>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</si>
  <si>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</si>
  <si>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</si>
  <si>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</si>
  <si>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</si>
  <si>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</si>
  <si>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</si>
  <si>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</si>
  <si>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</si>
  <si>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</si>
  <si>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</si>
  <si>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</si>
  <si>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</si>
  <si>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</si>
  <si>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</si>
  <si>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</si>
  <si>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</si>
  <si>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</si>
  <si>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</si>
  <si>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</si>
  <si>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</si>
  <si>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</si>
  <si>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</si>
  <si>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</si>
  <si>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</si>
  <si>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</si>
  <si>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</si>
  <si>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</si>
  <si>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</si>
  <si>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</si>
  <si>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</si>
  <si>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</si>
  <si>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</si>
  <si>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</si>
  <si>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</si>
  <si>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</si>
  <si>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</si>
  <si>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</si>
  <si>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</si>
  <si>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</si>
  <si>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</si>
  <si>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</si>
  <si>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</si>
  <si>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</si>
  <si>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</si>
  <si>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</si>
  <si>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</si>
  <si>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</si>
  <si>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</si>
  <si>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</si>
  <si>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</si>
  <si>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</si>
  <si>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</si>
  <si>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</si>
  <si>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</si>
  <si>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</si>
  <si>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</si>
  <si>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</si>
  <si>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</si>
  <si>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</si>
  <si>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</si>
  <si>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</si>
  <si>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</si>
  <si>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</si>
  <si>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</si>
  <si>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</si>
  <si>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</si>
  <si>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</si>
  <si>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</si>
  <si>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</si>
  <si>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</si>
  <si>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</si>
  <si>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</si>
  <si>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</si>
  <si>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</si>
  <si>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</si>
  <si>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</si>
  <si>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</si>
  <si>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</si>
  <si>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</si>
  <si>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</si>
  <si>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</si>
  <si>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</si>
  <si>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</si>
  <si>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</si>
  <si>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</si>
  <si>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</si>
  <si>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</si>
  <si>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</si>
  <si>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</si>
  <si>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</si>
  <si>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</si>
  <si>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</si>
  <si>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</si>
  <si>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</si>
  <si>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</si>
  <si>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</si>
  <si>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</si>
  <si>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</si>
  <si>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</si>
  <si>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</si>
  <si>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</si>
  <si>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</si>
  <si>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</si>
  <si>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</si>
  <si>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</si>
  <si>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</si>
  <si>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</si>
  <si>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</si>
  <si>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</si>
  <si>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</si>
  <si>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</si>
  <si>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</si>
  <si>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</si>
  <si>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</si>
  <si>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</si>
  <si>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</si>
  <si>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</si>
  <si>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</si>
  <si>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</si>
  <si>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</si>
  <si>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</si>
  <si>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</si>
  <si>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</si>
  <si>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</si>
  <si>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</si>
  <si>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</si>
  <si>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</si>
  <si>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</si>
  <si>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</si>
  <si>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</si>
  <si>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</si>
  <si>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</si>
  <si>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</si>
  <si>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</si>
  <si>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</si>
  <si>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</si>
  <si>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</si>
  <si>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</si>
  <si>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</si>
  <si>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</si>
  <si>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</si>
  <si>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</si>
  <si>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</si>
  <si>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</si>
  <si>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</si>
  <si>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</si>
  <si>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</si>
  <si>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</si>
  <si>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</si>
  <si>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</si>
  <si>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</si>
  <si>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</si>
  <si>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</si>
  <si>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</si>
  <si>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</si>
  <si>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</si>
  <si>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</si>
  <si>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</si>
  <si>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</si>
  <si>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</si>
  <si>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</si>
  <si>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</si>
  <si>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</si>
  <si>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</si>
  <si>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</si>
  <si>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</si>
  <si>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</si>
  <si>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</si>
  <si>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</si>
  <si>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</si>
  <si>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</si>
  <si>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</si>
  <si>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</si>
  <si>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</si>
  <si>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</si>
  <si>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</si>
  <si>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</si>
  <si>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</si>
  <si>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</si>
  <si>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</si>
  <si>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</si>
  <si>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</si>
  <si>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</si>
  <si>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</si>
  <si>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</si>
  <si>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</si>
  <si>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</si>
  <si>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</si>
  <si>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</si>
  <si>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</si>
  <si>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</si>
  <si>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</si>
  <si>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</si>
  <si>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</si>
  <si>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</si>
  <si>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</si>
  <si>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</si>
  <si>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</si>
  <si>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</si>
  <si>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</si>
  <si>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</si>
  <si>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</si>
  <si>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</si>
  <si>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</si>
  <si>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</si>
  <si>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</si>
  <si>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</si>
  <si>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</si>
  <si>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</si>
  <si>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</si>
  <si>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</si>
  <si>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</si>
  <si>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</si>
  <si>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</si>
  <si>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</si>
  <si>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</si>
  <si>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</si>
  <si>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</si>
  <si>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</si>
  <si>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</si>
  <si>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</si>
  <si>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</si>
  <si>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</si>
  <si>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</si>
  <si>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</si>
  <si>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</si>
  <si>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</si>
  <si>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</si>
  <si>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</si>
  <si>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</si>
  <si>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</si>
  <si>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</si>
  <si>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</si>
  <si>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</si>
  <si>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</si>
  <si>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</si>
  <si>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</si>
  <si>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</si>
  <si>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</si>
  <si>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</si>
  <si>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</si>
  <si>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</si>
  <si>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</si>
  <si>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</si>
  <si>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</si>
  <si>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</si>
  <si>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</si>
  <si>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</si>
  <si>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</si>
  <si>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</si>
  <si>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</si>
  <si>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</si>
  <si>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</si>
  <si>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</si>
  <si>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</si>
  <si>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</si>
  <si>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</si>
  <si>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</si>
  <si>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</si>
  <si>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</si>
  <si>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</si>
  <si>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</si>
  <si>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</si>
  <si>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</si>
  <si>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</si>
  <si>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</si>
  <si>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</si>
  <si>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</si>
  <si>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</si>
  <si>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</si>
  <si>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</si>
  <si>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</si>
  <si>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</si>
  <si>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</si>
  <si>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</si>
  <si>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</si>
  <si>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</si>
  <si>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</si>
  <si>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</si>
  <si>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</si>
  <si>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</si>
  <si>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</si>
  <si>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</si>
  <si>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</si>
  <si>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</si>
  <si>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</si>
  <si>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</si>
  <si>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</si>
  <si>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</si>
  <si>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</si>
  <si>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</si>
  <si>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</si>
  <si>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</si>
  <si>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</si>
  <si>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</si>
  <si>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</si>
  <si>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</si>
  <si>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</si>
  <si>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</si>
  <si>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</si>
  <si>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</si>
  <si>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</si>
  <si>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</si>
  <si>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</si>
  <si>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</si>
  <si>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</si>
  <si>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</si>
  <si>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</si>
  <si>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</si>
  <si>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</si>
  <si>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</si>
  <si>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</si>
  <si>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</si>
  <si>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</si>
  <si>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</si>
  <si>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</si>
  <si>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</si>
  <si>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</si>
  <si>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</si>
  <si>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</si>
  <si>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</si>
  <si>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</si>
  <si>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</si>
  <si>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</si>
  <si>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</si>
  <si>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</si>
  <si>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</si>
  <si>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</si>
  <si>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</si>
  <si>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</si>
  <si>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</si>
  <si>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</si>
  <si>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</si>
  <si>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</si>
  <si>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</si>
  <si>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</si>
  <si>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</si>
  <si>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</si>
  <si>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</si>
  <si>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</si>
  <si>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</si>
  <si>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</si>
  <si>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</si>
  <si>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</si>
  <si>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</si>
  <si>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</si>
  <si>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</si>
  <si>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</si>
  <si>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</si>
  <si>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</si>
  <si>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</si>
  <si>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</si>
  <si>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</si>
  <si>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</si>
  <si>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</si>
  <si>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</si>
  <si>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</si>
  <si>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</si>
  <si>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</si>
  <si>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</si>
  <si>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</si>
  <si>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</si>
  <si>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</si>
  <si>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</si>
  <si>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</si>
  <si>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</si>
  <si>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</si>
  <si>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</si>
  <si>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</si>
  <si>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</si>
  <si>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</si>
  <si>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</si>
  <si>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</si>
  <si>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</si>
  <si>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</si>
  <si>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</si>
  <si>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</si>
  <si>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</si>
  <si>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</si>
  <si>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</si>
  <si>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</si>
  <si>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</si>
  <si>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</si>
  <si>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</si>
  <si>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</si>
  <si>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</si>
  <si>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</si>
  <si>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</si>
  <si>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</si>
  <si>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</si>
  <si>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</si>
  <si>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</si>
  <si>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</si>
  <si>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</si>
  <si>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</si>
  <si>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</si>
  <si>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</si>
  <si>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</si>
  <si>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</si>
  <si>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</si>
  <si>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</si>
  <si>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</si>
  <si>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</si>
  <si>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</si>
  <si>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</si>
  <si>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</si>
  <si>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</si>
  <si>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</si>
  <si>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</si>
  <si>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</si>
  <si>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</si>
  <si>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</si>
  <si>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</si>
  <si>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</si>
  <si>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</si>
  <si>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</si>
  <si>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</si>
  <si>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</si>
  <si>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</si>
  <si>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</si>
  <si>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</si>
  <si>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</si>
  <si>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</si>
  <si>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</si>
  <si>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</si>
  <si>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</si>
  <si>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</si>
  <si>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</si>
  <si>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</si>
  <si>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</si>
  <si>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</si>
  <si>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</si>
  <si>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</si>
  <si>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</si>
  <si>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</si>
  <si>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</si>
  <si>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</si>
  <si>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</si>
  <si>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</si>
  <si>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</si>
  <si>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</si>
  <si>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</si>
  <si>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</si>
  <si>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</si>
  <si>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</si>
  <si>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</si>
  <si>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</si>
  <si>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</si>
  <si>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</si>
  <si>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</si>
  <si>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</si>
  <si>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</si>
  <si>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</si>
  <si>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</si>
  <si>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</si>
  <si>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</si>
  <si>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</si>
  <si>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</si>
  <si>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</si>
  <si>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</si>
  <si>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</si>
  <si>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</si>
  <si>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</si>
  <si>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</si>
  <si>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</si>
  <si>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</si>
  <si>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</si>
  <si>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</si>
  <si>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</si>
  <si>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</si>
  <si>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</si>
  <si>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</si>
  <si>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</si>
  <si>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</si>
  <si>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</si>
  <si>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</si>
  <si>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</si>
  <si>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</si>
  <si>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</si>
  <si>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</si>
  <si>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</si>
  <si>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</si>
  <si>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</si>
  <si>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</si>
  <si>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</si>
  <si>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</si>
  <si>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</si>
  <si>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</si>
  <si>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</si>
  <si>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</si>
  <si>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</si>
  <si>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</si>
  <si>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</si>
  <si>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</si>
  <si>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</si>
  <si>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</si>
  <si>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</si>
  <si>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</si>
  <si>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</si>
  <si>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</si>
  <si>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</si>
  <si>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</si>
  <si>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</si>
  <si>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</si>
  <si>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</si>
  <si>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</si>
  <si>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</si>
  <si>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</si>
  <si>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</si>
  <si>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</si>
  <si>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</si>
  <si>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</si>
  <si>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</si>
  <si>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</si>
  <si>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</si>
  <si>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</si>
  <si>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</si>
  <si>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</si>
  <si>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</si>
  <si>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</si>
  <si>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</si>
  <si>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</si>
  <si>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</si>
  <si>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</si>
  <si>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</si>
  <si>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</si>
  <si>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</si>
  <si>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</si>
  <si>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</si>
  <si>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</si>
  <si>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</si>
  <si>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</si>
  <si>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</si>
  <si>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</si>
  <si>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</si>
  <si>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</si>
  <si>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</si>
  <si>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</si>
  <si>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</si>
  <si>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</si>
  <si>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</si>
  <si>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</si>
  <si>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</si>
  <si>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</si>
  <si>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</si>
  <si>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</si>
  <si>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</si>
  <si>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</si>
  <si>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</si>
  <si>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</si>
  <si>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</si>
  <si>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</si>
  <si>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</si>
  <si>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</si>
  <si>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</si>
  <si>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</si>
  <si>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</si>
  <si>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</si>
  <si>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</si>
  <si>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</si>
  <si>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</si>
  <si>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</si>
  <si>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</si>
  <si>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</si>
  <si>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</si>
  <si>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</si>
  <si>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</si>
  <si>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</si>
  <si>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</si>
  <si>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</si>
  <si>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</si>
  <si>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</si>
  <si>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</si>
  <si>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</si>
  <si>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</si>
  <si>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</si>
  <si>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</si>
  <si>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</si>
  <si>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</si>
  <si>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</si>
  <si>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</si>
  <si>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</si>
  <si>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</si>
  <si>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</si>
  <si>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</si>
  <si>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</si>
  <si>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</si>
  <si>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</si>
  <si>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</si>
  <si>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</si>
  <si>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</si>
  <si>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</si>
  <si>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</si>
  <si>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</si>
  <si>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</si>
  <si>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</si>
  <si>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</si>
  <si>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</si>
  <si>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</si>
  <si>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</si>
  <si>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</si>
  <si>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</si>
  <si>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</si>
  <si>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</si>
  <si>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</si>
  <si>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</si>
  <si>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</si>
  <si>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</si>
  <si>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</si>
  <si>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</si>
  <si>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</si>
  <si>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</si>
  <si>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</si>
  <si>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</si>
  <si>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</si>
  <si>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</si>
  <si>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</si>
  <si>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</si>
  <si>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</si>
  <si>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</si>
  <si>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</si>
  <si>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</si>
  <si>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</si>
  <si>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</si>
  <si>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</si>
  <si>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</si>
  <si>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</si>
  <si>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</si>
  <si>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</si>
  <si>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</si>
  <si>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</si>
  <si>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</si>
  <si>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</si>
  <si>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</si>
  <si>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</si>
  <si>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</si>
  <si>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</si>
  <si>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</si>
  <si>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</si>
  <si>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</si>
  <si>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</si>
  <si>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</si>
  <si>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</si>
  <si>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</si>
  <si>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</si>
  <si>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</si>
  <si>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</si>
  <si>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</si>
  <si>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</si>
  <si>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</si>
  <si>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</si>
  <si>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</si>
  <si>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</si>
  <si>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</si>
  <si>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</si>
  <si>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</si>
  <si>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</si>
  <si>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</si>
  <si>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</si>
  <si>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</si>
  <si>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</si>
  <si>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</si>
  <si>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</si>
  <si>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</si>
  <si>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</si>
  <si>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</si>
  <si>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</si>
  <si>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</si>
  <si>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</si>
  <si>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</si>
  <si>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</si>
  <si>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</si>
  <si>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</si>
  <si>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</si>
  <si>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</si>
  <si>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</si>
  <si>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</si>
  <si>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</si>
  <si>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</si>
  <si>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</si>
  <si>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</si>
  <si>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</si>
  <si>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</si>
  <si>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</si>
  <si>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</si>
  <si>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</si>
  <si>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</si>
  <si>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</si>
  <si>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</si>
  <si>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</si>
  <si>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</si>
  <si>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</si>
  <si>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</si>
  <si>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</si>
  <si>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</si>
  <si>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</si>
  <si>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</si>
  <si>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</si>
  <si>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</si>
  <si>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</si>
  <si>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</si>
  <si>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</si>
  <si>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</si>
  <si>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</si>
  <si>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</si>
  <si>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</si>
  <si>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</si>
  <si>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</si>
  <si>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</si>
  <si>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</si>
  <si>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</si>
  <si>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</si>
  <si>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</si>
  <si>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</si>
  <si>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</si>
  <si>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</si>
  <si>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</si>
  <si>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</si>
  <si>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</si>
  <si>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</si>
  <si>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</si>
  <si>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</si>
  <si>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</si>
  <si>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</si>
  <si>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</si>
  <si>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</si>
  <si>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</si>
  <si>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</si>
  <si>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</si>
  <si>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</si>
  <si>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</si>
  <si>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</si>
  <si>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</si>
  <si>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</si>
  <si>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</si>
  <si>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</si>
  <si>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</si>
  <si>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</si>
  <si>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</si>
  <si>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</si>
  <si>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</si>
  <si>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</si>
  <si>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</si>
  <si>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</si>
  <si>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</si>
  <si>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</si>
  <si>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</si>
  <si>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</si>
  <si>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</si>
  <si>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</si>
  <si>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</si>
  <si>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</si>
  <si>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</si>
  <si>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</si>
  <si>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</si>
  <si>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</si>
  <si>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</si>
  <si>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</si>
  <si>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</si>
  <si>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</si>
  <si>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</si>
  <si>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</si>
  <si>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</si>
  <si>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</si>
  <si>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</si>
  <si>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</si>
  <si>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</si>
  <si>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</si>
  <si>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</si>
  <si>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</si>
  <si>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</si>
  <si>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</si>
  <si>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</si>
  <si>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</si>
  <si>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</si>
  <si>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</si>
  <si>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</si>
  <si>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</si>
  <si>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</si>
  <si>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</si>
  <si>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</si>
  <si>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</si>
  <si>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</si>
  <si>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</si>
  <si>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</si>
  <si>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</si>
  <si>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</si>
  <si>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</si>
  <si>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</si>
  <si>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</si>
  <si>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</si>
  <si>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</si>
  <si>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</si>
  <si>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</si>
  <si>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</si>
  <si>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</si>
  <si>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</si>
  <si>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</si>
  <si>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</si>
  <si>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</si>
  <si>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</si>
  <si>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</si>
  <si>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</si>
  <si>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</si>
  <si>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</si>
  <si>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</si>
  <si>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</si>
  <si>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</si>
  <si>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</si>
  <si>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</si>
  <si>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</si>
  <si>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</si>
  <si>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</si>
  <si>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</si>
  <si>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</si>
  <si>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</si>
  <si>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</si>
  <si>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</si>
  <si>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</si>
  <si>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</si>
  <si>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</si>
  <si>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</si>
  <si>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</si>
  <si>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</si>
  <si>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</si>
  <si>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</si>
  <si>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</si>
  <si>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</si>
  <si>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</si>
  <si>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</si>
  <si>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</si>
  <si>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</si>
  <si>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</si>
  <si>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</si>
  <si>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</si>
  <si>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</si>
  <si>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</si>
  <si>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</si>
  <si>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</si>
  <si>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</si>
  <si>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</si>
  <si>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</si>
  <si>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</si>
  <si>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</si>
  <si>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</si>
  <si>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</si>
  <si>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</si>
  <si>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</si>
  <si>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</si>
  <si>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</si>
  <si>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</si>
  <si>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</si>
  <si>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</si>
  <si>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</si>
  <si>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</si>
  <si>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</si>
  <si>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</si>
  <si>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</si>
  <si>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</si>
  <si>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</si>
  <si>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</si>
  <si>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</si>
  <si>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</si>
  <si>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</si>
  <si>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</si>
  <si>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</si>
  <si>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</si>
  <si>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</si>
  <si>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</si>
  <si>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</si>
  <si>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</si>
  <si>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</si>
  <si>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</si>
  <si>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</si>
  <si>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</si>
  <si>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</si>
  <si>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</si>
  <si>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</si>
  <si>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</si>
  <si>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</si>
  <si>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</si>
  <si>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</si>
  <si>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</si>
  <si>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</si>
  <si>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</si>
  <si>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</si>
  <si>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</si>
  <si>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</si>
  <si>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</si>
  <si>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</si>
  <si>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</si>
  <si>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</si>
  <si>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</si>
  <si>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</si>
  <si>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</si>
  <si>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</si>
  <si>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</si>
  <si>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</si>
  <si>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</si>
  <si>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</si>
  <si>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</si>
  <si>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</si>
  <si>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</si>
  <si>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</si>
  <si>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</si>
  <si>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</si>
  <si>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</si>
  <si>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</si>
  <si>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</si>
  <si>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</si>
  <si>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</si>
  <si>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</si>
  <si>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</si>
  <si>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</si>
  <si>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</si>
  <si>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</si>
  <si>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</si>
  <si>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</si>
  <si>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</si>
  <si>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</si>
  <si>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</si>
  <si>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</si>
  <si>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</si>
  <si>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</si>
  <si>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</si>
  <si>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</si>
  <si>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</si>
  <si>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</si>
  <si>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</si>
  <si>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</si>
  <si>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</si>
  <si>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</si>
  <si>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</si>
  <si>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</si>
  <si>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</si>
  <si>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</si>
  <si>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</si>
  <si>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</si>
  <si>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</si>
  <si>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</si>
  <si>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</si>
  <si>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</si>
  <si>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</si>
  <si>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</si>
  <si>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</si>
  <si>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</si>
  <si>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</si>
  <si>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</si>
  <si>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</si>
  <si>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</si>
  <si>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</si>
  <si>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</si>
  <si>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</si>
  <si>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</si>
  <si>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</si>
  <si>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</si>
  <si>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</si>
  <si>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</si>
  <si>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</si>
  <si>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</si>
  <si>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</si>
  <si>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</si>
  <si>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</si>
  <si>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</si>
  <si>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</si>
  <si>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</si>
  <si>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</si>
  <si>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</si>
  <si>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</si>
  <si>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</si>
  <si>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</si>
  <si>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</si>
  <si>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</si>
  <si>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</si>
  <si>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</si>
  <si>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</si>
  <si>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</si>
  <si>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</si>
  <si>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</si>
  <si>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</si>
  <si>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</si>
  <si>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</si>
  <si>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</si>
  <si>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</si>
  <si>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</si>
  <si>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</si>
  <si>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</si>
  <si>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</si>
  <si>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</si>
  <si>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</si>
  <si>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</si>
  <si>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</si>
  <si>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</si>
  <si>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</si>
  <si>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</si>
  <si>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</si>
  <si>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</si>
  <si>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</si>
  <si>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</si>
  <si>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</si>
  <si>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</si>
  <si>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</si>
  <si>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</si>
  <si>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</si>
  <si>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</si>
  <si>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</si>
  <si>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</si>
  <si>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</si>
  <si>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</si>
  <si>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</si>
  <si>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</si>
  <si>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</si>
  <si>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</si>
  <si>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</si>
  <si>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</si>
  <si>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</si>
  <si>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</si>
  <si>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</si>
  <si>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</si>
  <si>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</si>
  <si>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</si>
  <si>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</si>
  <si>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</si>
  <si>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</si>
  <si>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</si>
  <si>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</si>
  <si>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</si>
  <si>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</si>
  <si>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</si>
  <si>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</si>
  <si>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</si>
  <si>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</si>
  <si>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</si>
  <si>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</si>
  <si>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</si>
  <si>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</si>
  <si>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</si>
  <si>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</si>
  <si>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</si>
  <si>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</si>
  <si>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</si>
  <si>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</si>
  <si>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</si>
  <si>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</si>
  <si>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</si>
  <si>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</si>
  <si>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</si>
  <si>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</si>
  <si>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</si>
  <si>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</si>
  <si>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</si>
  <si>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</si>
  <si>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</si>
  <si>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</si>
  <si>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</si>
  <si>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</si>
  <si>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</si>
  <si>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</si>
  <si>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</si>
  <si>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</si>
  <si>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</si>
  <si>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</si>
  <si>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</si>
  <si>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</si>
  <si>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</si>
  <si>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</si>
  <si>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</si>
  <si>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</si>
  <si>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</si>
  <si>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</si>
  <si>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</si>
  <si>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</si>
  <si>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</si>
  <si>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</si>
  <si>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</si>
  <si>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</si>
  <si>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</si>
  <si>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</si>
  <si>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</si>
  <si>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</si>
  <si>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</si>
  <si>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</si>
  <si>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</si>
  <si>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</si>
  <si>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</si>
  <si>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</si>
  <si>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</si>
  <si>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</si>
  <si>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</si>
  <si>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</si>
  <si>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</si>
  <si>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</si>
  <si>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</si>
  <si>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</si>
  <si>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</si>
  <si>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</si>
  <si>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</si>
  <si>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</si>
  <si>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</si>
  <si>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</si>
  <si>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</si>
  <si>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</si>
  <si>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</si>
  <si>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</si>
  <si>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</si>
  <si>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</si>
  <si>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</si>
  <si>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</si>
  <si>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</si>
  <si>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</si>
  <si>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</si>
  <si>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</si>
  <si>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</si>
  <si>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</si>
  <si>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</si>
  <si>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</si>
  <si>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</si>
  <si>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</si>
  <si>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</si>
  <si>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</si>
  <si>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</si>
  <si>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</si>
  <si>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</si>
  <si>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</si>
  <si>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</si>
  <si>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</si>
  <si>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</si>
  <si>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</si>
  <si>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</si>
  <si>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</si>
  <si>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</si>
  <si>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</si>
  <si>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</si>
  <si>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</si>
  <si>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</si>
  <si>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</si>
  <si>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</si>
  <si>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</si>
  <si>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</si>
  <si>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</si>
  <si>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</si>
  <si>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</si>
  <si>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</si>
  <si>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</si>
  <si>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</si>
  <si>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</si>
  <si>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</si>
  <si>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</si>
  <si>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</si>
  <si>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</si>
  <si>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</si>
  <si>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</si>
  <si>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</si>
  <si>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</si>
  <si>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</si>
  <si>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</si>
  <si>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</si>
  <si>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</si>
  <si>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</si>
  <si>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</si>
  <si>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</si>
  <si>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</si>
  <si>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</si>
  <si>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</si>
  <si>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</si>
  <si>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</si>
  <si>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</si>
  <si>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</si>
  <si>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</si>
  <si>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</si>
  <si>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</si>
  <si>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</si>
  <si>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</si>
  <si>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</si>
  <si>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</si>
  <si>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</si>
  <si>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</si>
  <si>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</si>
  <si>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</si>
  <si>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</si>
  <si>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</si>
  <si>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</si>
  <si>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</si>
  <si>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</si>
  <si>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</si>
  <si>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</si>
  <si>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</si>
  <si>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</si>
  <si>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</si>
  <si>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</si>
  <si>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</si>
  <si>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</si>
  <si>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</si>
  <si>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</si>
  <si>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</si>
  <si>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</si>
  <si>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</si>
  <si>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</si>
  <si>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</si>
  <si>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</si>
  <si>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</si>
  <si>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</si>
  <si>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</si>
  <si>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</si>
  <si>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</si>
  <si>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</si>
  <si>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</si>
  <si>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</si>
  <si>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</si>
  <si>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</si>
  <si>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</si>
  <si>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</si>
  <si>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</si>
  <si>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</si>
  <si>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</si>
  <si>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</si>
  <si>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</si>
  <si>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</si>
  <si>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</si>
  <si>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</si>
  <si>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</si>
  <si>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</si>
  <si>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</si>
  <si>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</si>
  <si>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</si>
  <si>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</si>
  <si>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</si>
  <si>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</si>
  <si>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</si>
  <si>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</si>
  <si>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</si>
  <si>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</si>
  <si>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</si>
  <si>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</si>
  <si>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</si>
  <si>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</si>
  <si>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</si>
  <si>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</si>
  <si>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</si>
  <si>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</si>
  <si>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</si>
  <si>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</si>
  <si>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</si>
  <si>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</si>
  <si>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</si>
  <si>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</si>
  <si>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</si>
  <si>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</si>
  <si>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</si>
  <si>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</si>
  <si>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</si>
  <si>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</si>
  <si>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</si>
  <si>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</si>
  <si>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</si>
  <si>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</si>
  <si>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</si>
  <si>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</si>
  <si>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</si>
  <si>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</si>
  <si>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</si>
  <si>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</si>
  <si>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</si>
  <si>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</si>
  <si>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</si>
  <si>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</si>
  <si>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</si>
  <si>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</si>
  <si>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</si>
  <si>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</si>
  <si>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</si>
  <si>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</si>
  <si>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</si>
  <si>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</si>
  <si>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</si>
  <si>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</si>
  <si>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</si>
  <si>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</si>
  <si>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</si>
  <si>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</si>
  <si>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</si>
  <si>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</si>
  <si>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</si>
  <si>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</si>
  <si>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</si>
  <si>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</si>
  <si>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</si>
  <si>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</si>
  <si>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</si>
  <si>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</si>
  <si>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</si>
  <si>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</si>
  <si>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</si>
  <si>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</si>
  <si>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</si>
  <si>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</si>
  <si>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</si>
  <si>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</si>
  <si>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</si>
  <si>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</si>
  <si>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</si>
  <si>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</si>
  <si>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</si>
  <si>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</si>
  <si>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</si>
  <si>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</si>
  <si>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</si>
  <si>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</si>
  <si>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</si>
  <si>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</si>
  <si>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</si>
  <si>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</si>
  <si>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</si>
  <si>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</si>
  <si>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</si>
  <si>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</si>
  <si>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</si>
  <si>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</si>
  <si>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</si>
  <si>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</si>
  <si>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</si>
  <si>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</si>
  <si>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</si>
  <si>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</si>
  <si>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</si>
  <si>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</si>
  <si>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</si>
  <si>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</si>
  <si>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</si>
  <si>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</si>
  <si>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</si>
  <si>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</si>
  <si>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</si>
  <si>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</si>
  <si>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</si>
  <si>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</si>
  <si>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</si>
  <si>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</si>
  <si>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</si>
  <si>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</si>
  <si>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</si>
  <si>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</si>
  <si>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</si>
  <si>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</si>
  <si>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</si>
  <si>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</si>
  <si>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</si>
  <si>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</si>
  <si>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</si>
  <si>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</si>
  <si>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</si>
  <si>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</si>
  <si>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</si>
  <si>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</si>
  <si>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</si>
  <si>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</si>
  <si>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</si>
  <si>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</si>
  <si>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</si>
  <si>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</si>
  <si>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</si>
  <si>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</si>
  <si>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</si>
  <si>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</si>
  <si>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</si>
  <si>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</si>
  <si>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</si>
  <si>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</si>
  <si>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</si>
  <si>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</si>
  <si>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</si>
  <si>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</si>
  <si>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</si>
  <si>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</si>
  <si>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</si>
  <si>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</si>
  <si>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</si>
  <si>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</si>
  <si>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</si>
  <si>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</si>
  <si>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</si>
  <si>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</si>
  <si>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</si>
  <si>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</si>
  <si>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</si>
  <si>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</si>
  <si>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</si>
  <si>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</si>
  <si>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</si>
  <si>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</si>
  <si>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</si>
  <si>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</si>
  <si>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</si>
  <si>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</si>
  <si>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</si>
  <si>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</si>
  <si>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</si>
  <si>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</si>
  <si>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</si>
  <si>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</si>
  <si>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</si>
  <si>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</si>
  <si>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</si>
  <si>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</si>
  <si>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</si>
  <si>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</si>
  <si>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</si>
  <si>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</si>
  <si>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</si>
  <si>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</si>
  <si>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</si>
  <si>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</si>
  <si>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</si>
  <si>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</si>
  <si>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</si>
  <si>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</si>
  <si>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</si>
  <si>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</si>
  <si>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</si>
  <si>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</si>
  <si>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</si>
  <si>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</si>
  <si>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</si>
  <si>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</si>
  <si>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</si>
  <si>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</si>
  <si>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</si>
  <si>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</si>
  <si>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</si>
  <si>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</si>
  <si>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</si>
  <si>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</si>
  <si>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</si>
  <si>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</si>
  <si>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</si>
  <si>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</si>
  <si>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</si>
  <si>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</si>
  <si>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</si>
  <si>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</si>
  <si>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</si>
  <si>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</si>
  <si>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</si>
  <si>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</si>
  <si>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</si>
  <si>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</si>
  <si>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</si>
  <si>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</si>
  <si>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</si>
  <si>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</si>
  <si>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</si>
  <si>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</si>
  <si>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</si>
  <si>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</si>
  <si>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</si>
  <si>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</si>
  <si>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</si>
  <si>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</si>
  <si>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</si>
  <si>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</si>
  <si>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</si>
  <si>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</si>
  <si>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</si>
  <si>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</si>
  <si>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</si>
  <si>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</si>
  <si>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</si>
  <si>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</si>
  <si>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</si>
  <si>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</si>
  <si>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</si>
  <si>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</si>
  <si>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</si>
  <si>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</si>
  <si>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</si>
  <si>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</si>
  <si>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</si>
  <si>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</si>
  <si>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</si>
  <si>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</si>
  <si>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</si>
  <si>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</si>
  <si>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</si>
  <si>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</si>
  <si>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</si>
  <si>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</si>
  <si>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</si>
  <si>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</si>
  <si>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</si>
  <si>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</si>
  <si>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</si>
  <si>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</si>
  <si>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</si>
  <si>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</si>
  <si>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</si>
  <si>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</si>
  <si>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</si>
  <si>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</si>
  <si>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</si>
  <si>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</si>
  <si>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</si>
  <si>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</si>
  <si>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</si>
  <si>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</si>
  <si>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</si>
  <si>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</si>
  <si>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</si>
  <si>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</si>
  <si>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</si>
  <si>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</si>
  <si>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</si>
  <si>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</si>
  <si>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</si>
  <si>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</si>
  <si>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</si>
  <si>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</si>
  <si>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</si>
  <si>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</si>
  <si>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</si>
  <si>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</si>
  <si>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</si>
  <si>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</si>
  <si>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</si>
  <si>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</si>
  <si>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</si>
  <si>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</si>
  <si>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</si>
  <si>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</si>
  <si>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</si>
  <si>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</si>
  <si>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</si>
  <si>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</si>
  <si>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</si>
  <si>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</si>
  <si>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</si>
  <si>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</si>
  <si>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</si>
  <si>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</si>
  <si>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</si>
  <si>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</si>
  <si>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</si>
  <si>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</si>
  <si>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</si>
  <si>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</si>
  <si>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</si>
  <si>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</si>
  <si>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</si>
  <si>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</si>
  <si>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</si>
  <si>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</si>
  <si>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</si>
  <si>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</si>
  <si>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</si>
  <si>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</si>
  <si>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</si>
  <si>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</si>
  <si>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</si>
  <si>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</si>
  <si>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</si>
  <si>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</si>
  <si>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</si>
  <si>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</si>
  <si>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</si>
  <si>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</si>
  <si>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</si>
  <si>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</si>
  <si>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</si>
  <si>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</si>
  <si>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</si>
  <si>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</si>
  <si>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</si>
  <si>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</si>
  <si>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</si>
  <si>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</si>
  <si>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</si>
  <si>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</si>
  <si>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</si>
  <si>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</si>
  <si>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</si>
  <si>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</si>
  <si>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</si>
  <si>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</si>
  <si>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</si>
  <si>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</si>
  <si>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</si>
  <si>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</si>
  <si>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</si>
  <si>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</si>
  <si>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</si>
  <si>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</si>
  <si>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</si>
  <si>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</si>
  <si>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</si>
  <si>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</si>
  <si>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</si>
  <si>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</si>
  <si>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</si>
  <si>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</si>
  <si>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</si>
  <si>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</si>
  <si>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</si>
  <si>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</si>
  <si>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</si>
  <si>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</si>
  <si>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</si>
  <si>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</si>
  <si>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</si>
  <si>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</si>
  <si>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</si>
  <si>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</si>
  <si>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</si>
  <si>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</si>
  <si>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</si>
  <si>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</si>
  <si>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</si>
  <si>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</si>
  <si>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</si>
  <si>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</si>
  <si>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</si>
  <si>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</si>
  <si>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</si>
  <si>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</si>
  <si>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</si>
  <si>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</si>
  <si>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</si>
  <si>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</si>
  <si>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</si>
  <si>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</si>
  <si>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</si>
  <si>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</si>
  <si>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</si>
  <si>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</si>
  <si>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</si>
  <si>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</si>
  <si>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</si>
  <si>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</si>
  <si>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</si>
  <si>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</si>
  <si>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</si>
  <si>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</si>
  <si>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</si>
  <si>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</si>
  <si>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</si>
  <si>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</si>
  <si>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</si>
  <si>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</si>
  <si>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</si>
  <si>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</si>
  <si>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</si>
  <si>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</si>
  <si>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</si>
  <si>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</si>
  <si>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</si>
  <si>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</si>
  <si>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</si>
  <si>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</si>
  <si>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</si>
  <si>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</si>
  <si>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</si>
  <si>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</si>
  <si>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</si>
  <si>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</si>
  <si>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</si>
  <si>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</si>
  <si>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</si>
  <si>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</si>
  <si>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</si>
  <si>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</si>
  <si>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</si>
  <si>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</si>
  <si>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</si>
  <si>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</si>
  <si>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</si>
  <si>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</si>
  <si>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</si>
  <si>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</si>
  <si>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</si>
  <si>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</si>
  <si>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</si>
  <si>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</si>
  <si>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</si>
  <si>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</si>
  <si>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</si>
  <si>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</si>
  <si>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</si>
  <si>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</si>
  <si>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</si>
  <si>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</si>
  <si>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</si>
  <si>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</si>
  <si>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</si>
  <si>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</si>
  <si>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</si>
  <si>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</si>
  <si>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</si>
  <si>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</si>
  <si>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</si>
  <si>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</si>
  <si>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</si>
  <si>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</si>
  <si>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</si>
  <si>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</si>
  <si>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</si>
  <si>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</si>
  <si>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</si>
  <si>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</si>
  <si>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</si>
  <si>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</si>
  <si>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</si>
  <si>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</si>
  <si>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</si>
  <si>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</si>
  <si>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</si>
  <si>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</si>
  <si>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</si>
  <si>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</si>
  <si>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</si>
  <si>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</si>
  <si>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</si>
  <si>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</si>
  <si>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</si>
  <si>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</si>
  <si>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</si>
  <si>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</si>
  <si>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</si>
  <si>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</si>
  <si>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</si>
  <si>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</si>
  <si>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</si>
  <si>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</si>
  <si>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</si>
  <si>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</si>
  <si>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</si>
  <si>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</si>
  <si>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</si>
  <si>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</si>
  <si>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</si>
  <si>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</si>
  <si>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</si>
  <si>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</si>
  <si>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</si>
  <si>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</si>
  <si>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</si>
  <si>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</si>
  <si>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</si>
  <si>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</si>
  <si>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</si>
  <si>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</si>
  <si>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</si>
  <si>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</si>
  <si>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</si>
  <si>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</si>
  <si>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</si>
  <si>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</si>
  <si>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</si>
  <si>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</si>
  <si>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</si>
  <si>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</si>
  <si>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</si>
  <si>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</si>
  <si>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</si>
  <si>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</si>
  <si>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</si>
  <si>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</si>
  <si>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</si>
  <si>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</si>
  <si>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</si>
  <si>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</si>
  <si>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</si>
  <si>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</si>
  <si>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</si>
  <si>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</si>
  <si>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</si>
  <si>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</si>
  <si>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</si>
  <si>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</si>
  <si>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</si>
  <si>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</si>
  <si>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</si>
  <si>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</si>
  <si>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</si>
  <si>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</si>
  <si>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</si>
  <si>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</si>
  <si>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</si>
  <si>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</si>
  <si>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</si>
  <si>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</si>
  <si>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</si>
  <si>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</si>
  <si>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</si>
  <si>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</si>
  <si>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</si>
  <si>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</si>
  <si>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</si>
  <si>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</si>
  <si>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</si>
  <si>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</si>
  <si>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</si>
  <si>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</si>
  <si>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</si>
  <si>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</si>
  <si>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</si>
  <si>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</si>
  <si>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</si>
  <si>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</si>
  <si>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</si>
  <si>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</si>
  <si>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</si>
  <si>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</si>
  <si>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</si>
  <si>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</si>
  <si>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</si>
  <si>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</si>
  <si>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</si>
  <si>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</si>
  <si>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</si>
  <si>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</si>
  <si>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</si>
  <si>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</si>
  <si>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</si>
  <si>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</si>
  <si>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</si>
  <si>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</si>
  <si>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</si>
  <si>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</si>
  <si>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</si>
  <si>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</si>
  <si>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</si>
  <si>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</si>
  <si>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</si>
  <si>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</si>
  <si>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</si>
  <si>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</si>
  <si>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</si>
  <si>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</si>
  <si>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</si>
  <si>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</si>
  <si>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</si>
  <si>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</si>
  <si>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</si>
  <si>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</si>
  <si>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</si>
  <si>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</si>
  <si>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</si>
  <si>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</si>
  <si>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</si>
  <si>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</si>
  <si>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</si>
  <si>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</si>
  <si>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</si>
  <si>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</si>
  <si>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</si>
  <si>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</si>
  <si>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</si>
  <si>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</si>
  <si>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</si>
  <si>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</si>
  <si>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</si>
  <si>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</si>
  <si>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</si>
  <si>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</si>
  <si>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</si>
  <si>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</si>
  <si>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</si>
  <si>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</si>
  <si>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</si>
  <si>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</si>
  <si>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</si>
  <si>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</si>
  <si>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</si>
  <si>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</si>
  <si>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</si>
  <si>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</si>
  <si>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</si>
  <si>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</si>
  <si>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</si>
  <si>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</si>
  <si>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</si>
  <si>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</si>
  <si>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</si>
  <si>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</si>
  <si>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</si>
  <si>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</si>
  <si>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</si>
  <si>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</si>
  <si>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</si>
  <si>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</si>
  <si>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</si>
  <si>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</si>
  <si>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</si>
  <si>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</si>
  <si>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</si>
  <si>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</si>
  <si>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</si>
  <si>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</si>
  <si>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</si>
  <si>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</si>
  <si>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</si>
  <si>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</si>
  <si>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</si>
  <si>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</si>
  <si>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</si>
  <si>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</si>
  <si>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</si>
  <si>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</si>
  <si>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</si>
  <si>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</si>
  <si>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</si>
  <si>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</si>
  <si>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</si>
  <si>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</si>
  <si>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</si>
  <si>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</si>
  <si>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</si>
  <si>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</si>
  <si>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</si>
  <si>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</si>
  <si>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</si>
  <si>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</si>
  <si>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</si>
  <si>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</si>
  <si>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</si>
  <si>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</si>
  <si>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</si>
  <si>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</si>
  <si>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</si>
  <si>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</si>
  <si>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</si>
  <si>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</si>
  <si>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</si>
  <si>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</si>
  <si>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</si>
  <si>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</si>
  <si>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</si>
  <si>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</si>
  <si>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</si>
  <si>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</si>
  <si>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</si>
  <si>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</si>
  <si>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</si>
  <si>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</si>
  <si>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</si>
  <si>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</si>
  <si>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</si>
  <si>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</si>
  <si>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</si>
  <si>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</si>
  <si>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</si>
  <si>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</si>
  <si>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</si>
  <si>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</si>
  <si>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</si>
  <si>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</si>
  <si>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</si>
  <si>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</si>
  <si>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</si>
  <si>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</si>
  <si>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</si>
  <si>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</si>
  <si>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</si>
  <si>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</si>
  <si>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</si>
  <si>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</si>
  <si>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</si>
  <si>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</si>
  <si>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</si>
  <si>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</si>
  <si>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</si>
  <si>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</si>
  <si>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</si>
  <si>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</si>
  <si>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</si>
  <si>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</si>
  <si>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</si>
  <si>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</si>
  <si>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</si>
  <si>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</si>
  <si>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</si>
  <si>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</si>
  <si>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</si>
  <si>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</si>
  <si>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</si>
  <si>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</si>
  <si>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</si>
  <si>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</si>
  <si>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</si>
  <si>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</si>
  <si>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</si>
  <si>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</si>
  <si>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</si>
  <si>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</si>
  <si>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</si>
  <si>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</si>
  <si>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</si>
  <si>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</si>
  <si>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</si>
  <si>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</si>
  <si>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</si>
  <si>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</si>
  <si>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</si>
  <si>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</si>
  <si>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</si>
  <si>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</si>
  <si>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</si>
  <si>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</si>
  <si>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</si>
  <si>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</si>
  <si>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</si>
  <si>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</si>
  <si>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</si>
  <si>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</si>
  <si>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</si>
  <si>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</si>
  <si>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</si>
  <si>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</si>
  <si>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</si>
  <si>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</si>
  <si>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</si>
  <si>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</si>
  <si>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</si>
  <si>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</si>
  <si>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</si>
  <si>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</si>
  <si>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</si>
  <si>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</si>
  <si>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</si>
  <si>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</si>
  <si>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</si>
  <si>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</si>
  <si>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</si>
  <si>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</si>
  <si>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</si>
  <si>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</si>
  <si>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</si>
  <si>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</si>
  <si>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</si>
  <si>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</si>
  <si>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</si>
  <si>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</si>
  <si>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</si>
  <si>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</si>
  <si>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</si>
  <si>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</si>
  <si>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</si>
  <si>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</si>
  <si>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</si>
  <si>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</si>
  <si>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</si>
  <si>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</si>
  <si>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</si>
  <si>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</si>
  <si>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</si>
  <si>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</si>
  <si>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</si>
  <si>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</si>
  <si>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</si>
  <si>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</si>
  <si>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</si>
  <si>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</si>
  <si>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</si>
  <si>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</si>
  <si>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</si>
  <si>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</si>
  <si>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</si>
  <si>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</si>
  <si>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</si>
  <si>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</si>
  <si>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</si>
  <si>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</si>
  <si>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</si>
  <si>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</si>
  <si>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</si>
  <si>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</si>
  <si>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</si>
  <si>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</si>
  <si>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</si>
  <si>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</si>
  <si>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</si>
  <si>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</si>
  <si>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</si>
  <si>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</si>
  <si>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</si>
  <si>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</si>
  <si>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</si>
  <si>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</si>
  <si>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</si>
  <si>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</si>
  <si>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</si>
  <si>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</si>
  <si>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</si>
  <si>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</si>
  <si>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</si>
  <si>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</si>
  <si>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</si>
  <si>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</si>
  <si>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</si>
  <si>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</si>
  <si>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</si>
  <si>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</si>
  <si>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</si>
  <si>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</si>
  <si>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</si>
  <si>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</si>
  <si>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</si>
  <si>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</si>
  <si>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</si>
  <si>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</si>
  <si>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</si>
  <si>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</si>
  <si>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</si>
  <si>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</si>
  <si>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</si>
  <si>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</si>
  <si>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</si>
  <si>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</si>
  <si>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</si>
  <si>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</si>
  <si>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</si>
  <si>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</si>
  <si>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</si>
  <si>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</si>
  <si>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</si>
  <si>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</si>
  <si>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</si>
  <si>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</si>
  <si>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</si>
  <si>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</si>
  <si>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</si>
  <si>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</si>
  <si>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</si>
  <si>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</si>
  <si>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</si>
  <si>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</si>
  <si>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</si>
  <si>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</si>
  <si>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</si>
  <si>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</si>
  <si>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</si>
  <si>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</si>
  <si>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</si>
  <si>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</si>
  <si>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</si>
  <si>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</si>
  <si>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</si>
  <si>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</si>
  <si>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</si>
  <si>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</si>
  <si>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</si>
  <si>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</si>
  <si>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</si>
  <si>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</si>
  <si>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</si>
  <si>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</si>
  <si>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</si>
  <si>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</si>
  <si>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</si>
  <si>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</si>
  <si>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</si>
  <si>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</si>
  <si>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</si>
  <si>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</si>
  <si>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</si>
  <si>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</si>
  <si>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</si>
  <si>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</si>
  <si>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</si>
  <si>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</si>
  <si>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</si>
  <si>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</si>
  <si>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</si>
  <si>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</si>
  <si>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</si>
  <si>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</si>
  <si>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</si>
  <si>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</si>
  <si>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</si>
  <si>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</si>
  <si>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</si>
  <si>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</si>
  <si>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</si>
  <si>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</si>
  <si>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</si>
  <si>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</si>
  <si>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</si>
  <si>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</si>
  <si>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</si>
  <si>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</si>
  <si>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</si>
  <si>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</si>
  <si>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</si>
  <si>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</si>
  <si>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</si>
  <si>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</si>
  <si>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</si>
  <si>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</si>
  <si>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</si>
  <si>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</si>
  <si>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</si>
  <si>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</si>
  <si>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</si>
  <si>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</si>
  <si>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</si>
  <si>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</si>
  <si>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</si>
  <si>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</si>
  <si>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</si>
  <si>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</si>
  <si>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</si>
  <si>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</si>
  <si>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</si>
  <si>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</si>
  <si>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</si>
  <si>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</si>
  <si>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</si>
  <si>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</si>
  <si>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</si>
  <si>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</si>
  <si>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</si>
  <si>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</si>
  <si>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</si>
  <si>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</si>
  <si>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</si>
  <si>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</si>
  <si>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</si>
  <si>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</si>
  <si>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</si>
  <si>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</si>
  <si>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</si>
  <si>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</si>
  <si>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</si>
  <si>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</si>
  <si>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</si>
  <si>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</si>
  <si>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</si>
  <si>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</si>
  <si>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</si>
  <si>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</si>
  <si>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</si>
  <si>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</si>
  <si>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</si>
  <si>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</si>
  <si>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</si>
  <si>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</si>
  <si>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</si>
  <si>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</si>
  <si>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</si>
  <si>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</si>
  <si>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</si>
  <si>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</si>
  <si>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</si>
  <si>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</si>
  <si>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</si>
  <si>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</si>
  <si>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</si>
  <si>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</si>
  <si>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</si>
  <si>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</si>
  <si>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</si>
  <si>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</si>
  <si>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</si>
  <si>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</si>
  <si>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</si>
  <si>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</si>
  <si>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</si>
  <si>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</si>
  <si>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</si>
  <si>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</si>
  <si>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</si>
  <si>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</si>
  <si>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</si>
  <si>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</si>
  <si>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</si>
  <si>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</si>
  <si>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</si>
  <si>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</si>
  <si>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</si>
  <si>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</si>
  <si>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</si>
  <si>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</si>
  <si>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</si>
  <si>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</si>
  <si>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</si>
  <si>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</si>
  <si>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</si>
  <si>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</si>
  <si>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</si>
  <si>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</si>
  <si>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</si>
  <si>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</si>
  <si>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</si>
  <si>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</si>
  <si>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</si>
  <si>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</si>
  <si>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</si>
  <si>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</si>
  <si>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</si>
  <si>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</si>
  <si>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</si>
  <si>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</si>
  <si>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</si>
  <si>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</si>
  <si>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</si>
  <si>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</si>
  <si>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</si>
  <si>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</si>
  <si>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</si>
  <si>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</si>
  <si>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</si>
  <si>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</si>
  <si>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</si>
  <si>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</si>
  <si>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</si>
  <si>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</si>
  <si>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</si>
  <si>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</si>
  <si>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</si>
  <si>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</si>
  <si>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</si>
  <si>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</si>
  <si>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</si>
  <si>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</si>
  <si>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</si>
  <si>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</si>
  <si>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</si>
  <si>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</si>
  <si>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</si>
  <si>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</si>
  <si>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</si>
  <si>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</si>
  <si>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</si>
  <si>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</si>
  <si>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</si>
  <si>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</si>
  <si>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</si>
  <si>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</si>
  <si>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</si>
  <si>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</si>
  <si>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</si>
  <si>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</si>
  <si>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</si>
  <si>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</si>
  <si>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</si>
  <si>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</si>
  <si>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</si>
  <si>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</si>
  <si>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</si>
  <si>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</si>
  <si>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</si>
  <si>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</si>
  <si>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</si>
  <si>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</si>
  <si>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</si>
  <si>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</si>
  <si>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</si>
  <si>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</si>
  <si>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</si>
  <si>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</si>
  <si>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</si>
  <si>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</si>
  <si>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</si>
  <si>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</si>
  <si>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</si>
  <si>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</si>
  <si>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</si>
  <si>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</si>
  <si>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</si>
  <si>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</si>
  <si>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</si>
  <si>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</si>
  <si>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</si>
  <si>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</si>
  <si>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</si>
  <si>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</si>
  <si>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</si>
  <si>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</si>
  <si>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</si>
  <si>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</si>
  <si>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</si>
  <si>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</si>
  <si>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</si>
  <si>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</si>
  <si>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</si>
  <si>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</si>
  <si>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</si>
  <si>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</si>
  <si>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</si>
  <si>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</si>
  <si>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</si>
  <si>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</si>
  <si>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</si>
  <si>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</si>
  <si>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</si>
  <si>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</si>
  <si>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</si>
  <si>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</si>
  <si>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</si>
  <si>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</si>
  <si>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</si>
  <si>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</si>
  <si>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</si>
  <si>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</si>
  <si>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</si>
  <si>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</si>
  <si>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</si>
  <si>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</si>
  <si>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</si>
  <si>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</si>
  <si>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</si>
  <si>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</si>
  <si>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</si>
  <si>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</si>
  <si>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</si>
  <si>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</si>
  <si>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</si>
  <si>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</si>
  <si>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</si>
  <si>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</si>
  <si>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</si>
  <si>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</si>
  <si>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</si>
  <si>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</si>
  <si>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</si>
  <si>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</si>
  <si>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</si>
  <si>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</si>
  <si>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</si>
  <si>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</si>
  <si>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</si>
  <si>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</si>
  <si>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</si>
  <si>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</si>
  <si>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</si>
  <si>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</si>
  <si>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</si>
  <si>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</si>
  <si>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</si>
  <si>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</si>
  <si>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</si>
  <si>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</si>
  <si>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</si>
  <si>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</si>
  <si>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</si>
  <si>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</si>
  <si>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</si>
  <si>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</si>
  <si>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</si>
  <si>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</si>
  <si>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</si>
  <si>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</si>
  <si>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</si>
  <si>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</si>
  <si>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</si>
  <si>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</si>
  <si>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</si>
  <si>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</si>
  <si>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</si>
  <si>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</si>
  <si>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</si>
  <si>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</si>
  <si>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</si>
  <si>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</si>
  <si>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</si>
  <si>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</si>
  <si>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</si>
  <si>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</si>
  <si>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</si>
  <si>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</si>
  <si>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</si>
  <si>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</si>
  <si>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</si>
  <si>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</si>
  <si>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</si>
  <si>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</si>
  <si>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</si>
  <si>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</si>
  <si>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</si>
  <si>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</si>
  <si>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</si>
  <si>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</si>
  <si>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</si>
  <si>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</si>
  <si>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</si>
  <si>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</si>
  <si>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</si>
  <si>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</si>
  <si>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</si>
  <si>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</si>
  <si>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</si>
  <si>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</si>
  <si>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</si>
  <si>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</si>
  <si>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</si>
  <si>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</si>
  <si>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</si>
  <si>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</si>
  <si>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</si>
  <si>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</si>
  <si>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</si>
  <si>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</si>
  <si>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</si>
  <si>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</si>
  <si>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</si>
  <si>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</si>
  <si>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</si>
  <si>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</si>
  <si>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</si>
  <si>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</si>
  <si>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</si>
  <si>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</si>
  <si>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</si>
  <si>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</si>
  <si>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</si>
  <si>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</si>
  <si>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</si>
  <si>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</si>
  <si>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</si>
  <si>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</si>
  <si>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</si>
  <si>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</si>
  <si>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</si>
  <si>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</si>
  <si>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</si>
  <si>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</si>
  <si>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</si>
  <si>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</si>
  <si>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</si>
  <si>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</si>
  <si>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</si>
  <si>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</si>
  <si>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</si>
  <si>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</si>
  <si>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</si>
  <si>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</si>
  <si>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</si>
  <si>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</si>
  <si>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</si>
  <si>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</si>
  <si>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</si>
  <si>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</si>
  <si>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</si>
  <si>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</si>
  <si>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</si>
  <si>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</si>
  <si>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</si>
  <si>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</si>
  <si>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</si>
  <si>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</si>
  <si>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</si>
  <si>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</si>
  <si>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</si>
  <si>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</si>
  <si>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</si>
  <si>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</si>
  <si>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</si>
  <si>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</si>
  <si>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</si>
  <si>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</si>
  <si>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</si>
  <si>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</si>
  <si>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</si>
  <si>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</si>
  <si>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</si>
  <si>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</si>
  <si>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</si>
  <si>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</si>
  <si>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</si>
  <si>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</si>
  <si>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</si>
  <si>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</si>
  <si>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</si>
  <si>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</si>
  <si>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</si>
  <si>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</si>
  <si>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</si>
  <si>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</si>
  <si>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</si>
  <si>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</si>
  <si>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</si>
  <si>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</si>
  <si>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</si>
  <si>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</si>
  <si>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</si>
  <si>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</si>
  <si>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</si>
  <si>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</si>
  <si>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</si>
  <si>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</si>
  <si>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</si>
  <si>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</si>
  <si>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</si>
  <si>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</si>
  <si>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</si>
  <si>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</si>
  <si>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</si>
  <si>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</si>
  <si>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</si>
  <si>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</si>
  <si>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</si>
  <si>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</si>
  <si>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</si>
  <si>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</si>
  <si>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</si>
  <si>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</si>
  <si>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</si>
  <si>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</si>
  <si>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</si>
  <si>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</si>
  <si>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</si>
  <si>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</si>
  <si>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</si>
  <si>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</si>
  <si>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</si>
  <si>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</si>
  <si>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</si>
  <si>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</si>
  <si>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</si>
  <si>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</si>
  <si>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</si>
  <si>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</si>
  <si>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</si>
  <si>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</si>
  <si>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</si>
  <si>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</si>
  <si>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</si>
  <si>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</si>
  <si>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</si>
  <si>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</si>
  <si>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</si>
  <si>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</si>
  <si>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</si>
  <si>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</si>
  <si>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</si>
  <si>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</si>
  <si>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</si>
  <si>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</si>
  <si>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</si>
  <si>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</si>
  <si>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</si>
  <si>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</si>
  <si>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</si>
  <si>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</si>
  <si>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</si>
  <si>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</si>
  <si>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</si>
  <si>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</si>
  <si>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</si>
  <si>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</si>
  <si>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</si>
  <si>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</si>
  <si>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</si>
  <si>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</si>
  <si>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</si>
  <si>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</si>
  <si>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</si>
  <si>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</si>
  <si>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</si>
  <si>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</si>
  <si>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</si>
  <si>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</si>
  <si>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</si>
  <si>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</si>
  <si>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</si>
  <si>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</si>
  <si>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</si>
  <si>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</si>
  <si>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</si>
  <si>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</si>
  <si>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</si>
  <si>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</si>
  <si>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</si>
  <si>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</si>
  <si>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</si>
  <si>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</si>
  <si>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</si>
  <si>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</si>
  <si>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</si>
  <si>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</si>
  <si>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</si>
  <si>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</si>
  <si>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</si>
  <si>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</si>
  <si>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</si>
  <si>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</si>
  <si>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</si>
  <si>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</si>
  <si>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</si>
  <si>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</si>
  <si>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</si>
  <si>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</si>
  <si>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</si>
  <si>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</si>
  <si>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</si>
  <si>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</si>
  <si>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</si>
  <si>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</si>
  <si>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</si>
  <si>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</si>
  <si>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</si>
  <si>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</si>
  <si>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</si>
  <si>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</si>
  <si>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</si>
  <si>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</si>
  <si>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</si>
  <si>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</si>
  <si>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</si>
  <si>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</si>
  <si>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</si>
  <si>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</si>
  <si>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</si>
  <si>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</si>
  <si>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</si>
  <si>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</si>
  <si>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</si>
  <si>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</si>
  <si>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</si>
  <si>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</si>
  <si>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</si>
  <si>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</si>
  <si>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</si>
  <si>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</si>
  <si>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</si>
  <si>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</si>
  <si>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</si>
  <si>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</si>
  <si>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</si>
  <si>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</si>
  <si>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</si>
  <si>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</si>
  <si>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</si>
  <si>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</si>
  <si>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</si>
  <si>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</si>
  <si>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</si>
  <si>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</si>
  <si>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</si>
  <si>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</si>
  <si>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</si>
  <si>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</si>
  <si>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</si>
  <si>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</si>
  <si>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</si>
  <si>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</si>
  <si>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</si>
  <si>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</si>
  <si>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</si>
  <si>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</si>
  <si>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</si>
  <si>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</si>
  <si>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</si>
  <si>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</si>
  <si>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</si>
  <si>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</si>
  <si>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</si>
  <si>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</si>
  <si>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</si>
  <si>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</si>
  <si>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</si>
  <si>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</si>
  <si>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</si>
  <si>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</si>
  <si>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</si>
  <si>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</si>
  <si>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</si>
  <si>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</si>
  <si>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</si>
  <si>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</si>
  <si>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</si>
  <si>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</si>
  <si>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</si>
  <si>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</si>
  <si>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</si>
  <si>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</si>
  <si>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</si>
  <si>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</si>
  <si>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</si>
  <si>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</si>
  <si>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</si>
  <si>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</si>
  <si>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</si>
  <si>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</si>
  <si>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</si>
  <si>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</si>
  <si>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</si>
  <si>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</si>
  <si>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</si>
  <si>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</si>
  <si>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</si>
  <si>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</si>
  <si>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</si>
  <si>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</si>
  <si>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</si>
  <si>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</si>
  <si>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</si>
  <si>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</si>
  <si>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</si>
  <si>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</si>
  <si>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</si>
  <si>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</si>
  <si>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</si>
  <si>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</si>
  <si>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</si>
  <si>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</si>
  <si>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</si>
  <si>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</si>
  <si>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</si>
  <si>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</si>
  <si>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</si>
  <si>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</si>
  <si>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</si>
  <si>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</si>
  <si>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</si>
  <si>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</si>
  <si>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</si>
  <si>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</si>
  <si>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</si>
  <si>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</si>
  <si>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</si>
  <si>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</si>
  <si>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</si>
  <si>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</si>
  <si>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</si>
  <si>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</si>
  <si>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</si>
  <si>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</si>
  <si>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</si>
  <si>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</si>
  <si>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</si>
  <si>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</si>
  <si>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</si>
  <si>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</si>
  <si>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</si>
  <si>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</si>
  <si>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</si>
  <si>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</si>
  <si>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</si>
  <si>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</si>
  <si>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</si>
  <si>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</si>
  <si>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</si>
  <si>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</si>
  <si>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</si>
  <si>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</si>
  <si>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</si>
  <si>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</si>
  <si>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</si>
  <si>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</si>
  <si>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</si>
  <si>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</si>
  <si>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</si>
  <si>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</si>
  <si>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</si>
  <si>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</si>
  <si>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</si>
  <si>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</si>
  <si>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</si>
  <si>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</si>
  <si>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</si>
  <si>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</si>
  <si>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</si>
  <si>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</si>
  <si>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</si>
  <si>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</si>
  <si>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</si>
  <si>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</si>
  <si>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</si>
  <si>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</si>
  <si>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</si>
  <si>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</si>
  <si>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</si>
  <si>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</si>
  <si>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</si>
  <si>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</si>
  <si>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</si>
  <si>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</si>
  <si>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</si>
  <si>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</si>
  <si>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</si>
  <si>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</si>
  <si>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</si>
  <si>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</si>
  <si>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</si>
  <si>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</si>
  <si>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</si>
  <si>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</si>
  <si>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</si>
  <si>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</si>
  <si>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</si>
  <si>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</si>
  <si>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</si>
  <si>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</si>
  <si>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</si>
  <si>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</si>
  <si>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</si>
  <si>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</si>
  <si>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</si>
  <si>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</si>
  <si>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</si>
  <si>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</si>
  <si>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</si>
  <si>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</si>
  <si>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</si>
  <si>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</si>
  <si>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</si>
  <si>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</si>
  <si>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</si>
  <si>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</si>
  <si>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</si>
  <si>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</si>
  <si>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</si>
  <si>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</si>
  <si>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</si>
  <si>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</si>
  <si>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</si>
  <si>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</si>
  <si>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</si>
  <si>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</si>
  <si>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</si>
  <si>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</si>
  <si>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</si>
  <si>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</si>
  <si>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</si>
  <si>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</si>
  <si>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</si>
  <si>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</si>
  <si>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</si>
  <si>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</si>
  <si>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</si>
  <si>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</si>
  <si>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</si>
  <si>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</si>
  <si>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</si>
  <si>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</si>
  <si>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</si>
  <si>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</si>
  <si>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</si>
  <si>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</si>
  <si>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</si>
  <si>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</si>
  <si>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</si>
  <si>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</si>
  <si>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</si>
  <si>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</si>
  <si>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</si>
  <si>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</si>
  <si>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</si>
  <si>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</si>
  <si>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</si>
  <si>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</si>
  <si>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</si>
  <si>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</si>
  <si>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</si>
  <si>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</si>
  <si>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</si>
  <si>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</si>
  <si>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</si>
  <si>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</si>
  <si>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</si>
  <si>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</si>
  <si>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</si>
  <si>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</si>
  <si>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</si>
  <si>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</si>
  <si>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</si>
  <si>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</si>
  <si>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</si>
  <si>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</si>
  <si>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</si>
  <si>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</si>
  <si>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</si>
  <si>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</si>
  <si>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</si>
  <si>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</si>
  <si>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</si>
  <si>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</si>
  <si>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</si>
  <si>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</si>
  <si>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</si>
  <si>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</si>
  <si>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</si>
  <si>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</si>
  <si>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</si>
  <si>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</si>
  <si>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</si>
  <si>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</si>
  <si>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</si>
  <si>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</si>
  <si>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</si>
  <si>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</si>
  <si>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</si>
  <si>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</si>
  <si>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</si>
  <si>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</si>
  <si>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</si>
  <si>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</si>
  <si>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</si>
  <si>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</si>
  <si>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</si>
  <si>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</si>
  <si>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</si>
  <si>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</si>
  <si>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</si>
  <si>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</si>
  <si>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</si>
  <si>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</si>
  <si>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</si>
  <si>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</si>
  <si>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</si>
  <si>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</si>
  <si>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</si>
  <si>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</si>
  <si>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</si>
  <si>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</si>
  <si>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</si>
  <si>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</si>
  <si>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</si>
  <si>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</si>
  <si>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</si>
  <si>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</si>
  <si>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</si>
  <si>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</si>
  <si>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</si>
  <si>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</si>
  <si>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</si>
  <si>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</si>
  <si>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</si>
  <si>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</si>
  <si>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</si>
  <si>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</si>
  <si>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</si>
  <si>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</si>
  <si>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</si>
  <si>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</si>
  <si>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</si>
  <si>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</si>
  <si>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</si>
  <si>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</si>
  <si>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</si>
  <si>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</si>
  <si>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</si>
  <si>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</si>
  <si>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</si>
  <si>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</si>
  <si>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</si>
  <si>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</si>
  <si>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</si>
  <si>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</si>
  <si>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</si>
  <si>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</si>
  <si>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</si>
  <si>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</si>
  <si>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</si>
  <si>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</si>
  <si>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</si>
  <si>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</si>
  <si>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</si>
  <si>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</si>
  <si>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</si>
  <si>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</si>
  <si>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</si>
  <si>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</si>
  <si>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</si>
  <si>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</si>
  <si>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</si>
  <si>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</si>
  <si>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</si>
  <si>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</si>
  <si>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</si>
  <si>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</si>
  <si>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</si>
  <si>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</si>
  <si>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</si>
  <si>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</si>
  <si>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</si>
  <si>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</si>
  <si>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</si>
  <si>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</si>
  <si>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</si>
  <si>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</si>
  <si>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</si>
  <si>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</si>
  <si>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</si>
  <si>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</si>
  <si>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</si>
  <si>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</si>
  <si>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</si>
  <si>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</si>
  <si>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</si>
  <si>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</si>
  <si>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</si>
  <si>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</si>
  <si>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</si>
  <si>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</si>
  <si>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</si>
  <si>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</si>
  <si>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</si>
  <si>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</si>
  <si>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</si>
  <si>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</si>
  <si>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</si>
  <si>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</si>
  <si>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</si>
  <si>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</si>
  <si>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</si>
  <si>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</si>
  <si>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</si>
  <si>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</si>
  <si>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</si>
  <si>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</si>
  <si>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</si>
  <si>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</si>
  <si>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</si>
  <si>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</si>
  <si>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</si>
  <si>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</si>
  <si>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</si>
  <si>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</si>
  <si>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</si>
  <si>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</si>
  <si>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</si>
  <si>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</si>
  <si>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</si>
  <si>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</si>
  <si>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</si>
  <si>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</si>
  <si>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</si>
  <si>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</si>
  <si>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</si>
  <si>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</si>
  <si>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</si>
  <si>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</si>
  <si>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</si>
  <si>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</si>
  <si>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</si>
  <si>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</si>
  <si>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</si>
  <si>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</si>
  <si>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</si>
  <si>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</si>
  <si>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</si>
  <si>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</si>
  <si>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</si>
  <si>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</si>
  <si>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</si>
  <si>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</si>
  <si>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</si>
  <si>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</si>
  <si>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</si>
  <si>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</si>
  <si>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</si>
  <si>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</si>
  <si>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</si>
  <si>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</si>
  <si>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</si>
  <si>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</si>
  <si>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</si>
  <si>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</si>
  <si>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</si>
  <si>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</si>
  <si>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</si>
  <si>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</si>
  <si>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</si>
  <si>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</si>
  <si>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</si>
  <si>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</si>
  <si>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</si>
  <si>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</si>
  <si>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</si>
  <si>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</si>
  <si>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</si>
  <si>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</si>
  <si>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</si>
  <si>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</si>
  <si>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</si>
  <si>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</si>
  <si>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</si>
  <si>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</si>
  <si>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</si>
  <si>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</si>
  <si>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</si>
  <si>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</si>
  <si>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</si>
  <si>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</si>
  <si>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</si>
  <si>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</si>
  <si>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</si>
  <si>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</si>
  <si>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</si>
  <si>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</si>
  <si>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</si>
  <si>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</si>
  <si>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</si>
  <si>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</si>
  <si>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</si>
  <si>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</si>
  <si>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</si>
  <si>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</si>
  <si>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</si>
  <si>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</si>
  <si>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</si>
  <si>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</si>
  <si>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</si>
  <si>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</si>
  <si>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</si>
  <si>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</si>
  <si>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</si>
  <si>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</si>
  <si>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</si>
  <si>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</si>
  <si>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</si>
  <si>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</si>
  <si>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</si>
  <si>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</si>
  <si>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</si>
  <si>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</si>
  <si>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</si>
  <si>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</si>
  <si>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</si>
  <si>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</si>
  <si>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</si>
  <si>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</si>
  <si>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</si>
  <si>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</si>
  <si>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</si>
  <si>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</si>
  <si>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</si>
  <si>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</si>
  <si>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</si>
  <si>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</si>
  <si>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</si>
  <si>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</si>
  <si>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</si>
  <si>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</si>
  <si>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</si>
  <si>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</si>
  <si>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</si>
  <si>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</si>
  <si>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</si>
  <si>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</si>
  <si>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</si>
  <si>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</si>
  <si>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</si>
  <si>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</si>
  <si>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</si>
  <si>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</si>
  <si>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</si>
  <si>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</si>
  <si>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</si>
  <si>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</si>
  <si>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</si>
  <si>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</si>
  <si>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</si>
  <si>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</si>
  <si>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</si>
  <si>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</si>
  <si>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</si>
  <si>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</si>
  <si>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</si>
  <si>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</si>
  <si>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</si>
  <si>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</si>
  <si>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</si>
  <si>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</si>
  <si>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</si>
  <si>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</si>
  <si>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</si>
  <si>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</si>
  <si>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</si>
  <si>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</si>
  <si>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</si>
  <si>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</si>
  <si>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</si>
  <si>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</si>
  <si>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</si>
  <si>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</si>
  <si>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</si>
  <si>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</si>
  <si>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</si>
  <si>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</si>
  <si>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</si>
  <si>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</si>
  <si>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</si>
  <si>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</si>
  <si>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</si>
  <si>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</si>
  <si>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</si>
  <si>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</si>
  <si>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</si>
  <si>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</si>
  <si>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</si>
  <si>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</si>
  <si>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</si>
  <si>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</si>
  <si>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</si>
  <si>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</si>
  <si>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</si>
  <si>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</si>
  <si>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</si>
  <si>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</si>
  <si>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</si>
  <si>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</si>
  <si>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</si>
  <si>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</si>
  <si>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</si>
  <si>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</si>
  <si>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</si>
  <si>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</si>
  <si>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</si>
  <si>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</si>
  <si>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</si>
  <si>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</si>
  <si>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</si>
  <si>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</si>
  <si>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</si>
  <si>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</si>
  <si>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</si>
  <si>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</si>
  <si>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</si>
  <si>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</si>
  <si>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</si>
  <si>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</si>
  <si>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</si>
  <si>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</si>
  <si>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</si>
  <si>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</si>
  <si>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</si>
  <si>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</si>
  <si>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</si>
  <si>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</si>
  <si>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</si>
  <si>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</si>
  <si>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</si>
  <si>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</si>
  <si>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</si>
  <si>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</si>
  <si>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</si>
  <si>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</si>
  <si>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</si>
  <si>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</si>
  <si>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</si>
  <si>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</si>
  <si>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</si>
  <si>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</si>
  <si>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</si>
  <si>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</si>
  <si>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</si>
  <si>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</si>
  <si>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</si>
  <si>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</si>
  <si>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</si>
  <si>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</si>
  <si>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</si>
  <si>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</si>
  <si>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</si>
  <si>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</si>
  <si>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</si>
  <si>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</si>
  <si>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</si>
  <si>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</si>
  <si>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</si>
  <si>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</si>
  <si>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</si>
  <si>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</si>
  <si>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</si>
  <si>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</si>
  <si>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</si>
  <si>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</si>
  <si>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</si>
  <si>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</si>
  <si>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</si>
  <si>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</si>
  <si>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</si>
  <si>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</si>
  <si>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</si>
  <si>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</si>
  <si>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</si>
  <si>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</si>
  <si>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</si>
  <si>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</si>
  <si>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</si>
  <si>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</si>
  <si>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</si>
  <si>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</si>
  <si>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</si>
  <si>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</si>
  <si>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</si>
  <si>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</si>
  <si>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</si>
  <si>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</si>
  <si>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</si>
  <si>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</si>
  <si>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</si>
  <si>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</si>
  <si>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</si>
  <si>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</si>
  <si>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</si>
  <si>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</si>
  <si>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</si>
  <si>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</si>
  <si>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</si>
  <si>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</si>
  <si>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</si>
  <si>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</si>
  <si>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</si>
  <si>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</si>
  <si>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</si>
  <si>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</si>
  <si>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</si>
  <si>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</si>
  <si>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</si>
  <si>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</si>
  <si>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</si>
  <si>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</si>
  <si>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</si>
  <si>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</si>
  <si>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</si>
  <si>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</si>
  <si>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</si>
  <si>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</si>
  <si>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</si>
  <si>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</si>
  <si>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</si>
  <si>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</si>
  <si>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</si>
  <si>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</si>
  <si>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</si>
  <si>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</si>
  <si>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</si>
  <si>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</si>
  <si>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</si>
  <si>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</si>
  <si>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</si>
  <si>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</si>
  <si>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</si>
  <si>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</si>
  <si>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</si>
  <si>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</si>
  <si>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</si>
  <si>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</si>
  <si>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</si>
  <si>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</si>
  <si>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</si>
  <si>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</si>
  <si>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</si>
  <si>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</si>
  <si>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</si>
  <si>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</si>
  <si>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</si>
  <si>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</si>
  <si>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</si>
  <si>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</si>
  <si>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</si>
  <si>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</si>
  <si>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</si>
  <si>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</si>
  <si>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</si>
  <si>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</si>
  <si>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</si>
  <si>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</si>
  <si>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</si>
  <si>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</si>
  <si>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</si>
  <si>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</si>
  <si>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</si>
  <si>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</si>
  <si>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</si>
  <si>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</si>
  <si>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</si>
  <si>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</si>
  <si>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</si>
  <si>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</si>
  <si>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</si>
  <si>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</si>
  <si>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</si>
  <si>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</si>
  <si>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</si>
  <si>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</si>
  <si>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</si>
  <si>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</si>
  <si>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</si>
  <si>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</si>
  <si>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</si>
  <si>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</si>
  <si>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</si>
  <si>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</si>
  <si>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</si>
  <si>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</si>
  <si>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</si>
  <si>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</si>
  <si>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</si>
  <si>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</si>
  <si>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</si>
  <si>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</si>
  <si>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</si>
  <si>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</si>
  <si>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</si>
  <si>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</si>
  <si>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</si>
  <si>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</si>
  <si>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</si>
  <si>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</si>
  <si>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</si>
  <si>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</si>
  <si>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</si>
  <si>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</si>
  <si>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</si>
  <si>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</si>
  <si>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</si>
  <si>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</si>
  <si>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</si>
  <si>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</si>
  <si>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</si>
  <si>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</si>
  <si>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</si>
  <si>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</si>
  <si>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</si>
  <si>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</si>
  <si>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</si>
  <si>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</si>
  <si>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</si>
  <si>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</si>
  <si>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</si>
  <si>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</si>
  <si>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</si>
  <si>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</si>
  <si>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</si>
  <si>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</si>
  <si>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</si>
  <si>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</si>
  <si>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</si>
  <si>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</si>
  <si>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</si>
  <si>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</si>
  <si>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</si>
  <si>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</si>
  <si>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</si>
  <si>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</si>
  <si>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</si>
  <si>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</si>
  <si>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</si>
  <si>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</si>
  <si>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</si>
  <si>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</si>
  <si>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</si>
  <si>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</si>
  <si>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</si>
  <si>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</si>
  <si>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</si>
  <si>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</si>
  <si>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</si>
  <si>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</si>
  <si>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</si>
  <si>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</si>
  <si>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</si>
  <si>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</si>
  <si>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</si>
  <si>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</si>
  <si>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</si>
  <si>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</si>
  <si>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</si>
  <si>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</si>
  <si>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</si>
  <si>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</si>
  <si>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</si>
  <si>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</si>
  <si>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</si>
  <si>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</si>
  <si>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</si>
  <si>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</si>
  <si>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</si>
  <si>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</si>
  <si>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</si>
  <si>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</si>
  <si>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</si>
  <si>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</si>
  <si>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</si>
  <si>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</si>
  <si>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</si>
  <si>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</si>
  <si>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</si>
  <si>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</si>
  <si>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</si>
  <si>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</si>
  <si>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</si>
  <si>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</si>
  <si>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</si>
  <si>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</si>
  <si>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</si>
  <si>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</si>
  <si>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</si>
  <si>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</si>
  <si>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</si>
  <si>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</si>
  <si>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</si>
  <si>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</si>
  <si>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</si>
  <si>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</si>
  <si>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</si>
  <si>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</si>
  <si>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</si>
  <si>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</si>
  <si>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</si>
  <si>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</si>
  <si>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</si>
  <si>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</si>
  <si>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</si>
  <si>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</si>
  <si>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</si>
  <si>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</si>
  <si>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</si>
  <si>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</si>
  <si>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</si>
  <si>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</si>
  <si>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</si>
  <si>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</si>
  <si>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</si>
  <si>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</si>
  <si>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</si>
  <si>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</si>
  <si>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</si>
  <si>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</si>
  <si>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</si>
  <si>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</si>
  <si>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</si>
  <si>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</si>
  <si>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</si>
  <si>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</si>
  <si>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</si>
  <si>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</si>
  <si>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</si>
  <si>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</si>
  <si>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</si>
  <si>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</si>
  <si>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</si>
  <si>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</si>
  <si>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</si>
  <si>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</si>
  <si>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</si>
  <si>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</si>
  <si>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</si>
  <si>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</si>
  <si>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</si>
  <si>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</si>
  <si>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</si>
  <si>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</si>
  <si>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</si>
  <si>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</si>
  <si>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</si>
  <si>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</si>
  <si>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</si>
  <si>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</si>
  <si>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</si>
  <si>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</si>
  <si>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</si>
  <si>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</si>
  <si>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</si>
  <si>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</si>
  <si>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</si>
  <si>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</si>
  <si>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</si>
  <si>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</si>
  <si>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</si>
  <si>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</si>
  <si>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</si>
  <si>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</si>
  <si>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</si>
  <si>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</si>
  <si>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</si>
  <si>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</si>
  <si>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</si>
  <si>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</si>
  <si>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</si>
  <si>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</si>
  <si>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</si>
  <si>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</si>
  <si>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</si>
  <si>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</si>
  <si>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</si>
  <si>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</si>
  <si>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</si>
  <si>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</si>
  <si>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</si>
  <si>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</si>
  <si>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</si>
  <si>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</si>
  <si>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</si>
  <si>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</si>
  <si>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</si>
  <si>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</si>
  <si>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</si>
  <si>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</si>
  <si>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</si>
  <si>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</si>
  <si>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</si>
  <si>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</si>
  <si>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</si>
  <si>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</si>
  <si>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</si>
  <si>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</si>
  <si>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</si>
  <si>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</si>
  <si>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</si>
  <si>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</si>
  <si>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</si>
  <si>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</si>
  <si>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</si>
  <si>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</si>
  <si>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</si>
  <si>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</si>
  <si>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</si>
  <si>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</si>
  <si>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</si>
  <si>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</si>
  <si>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</si>
  <si>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</si>
  <si>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</si>
  <si>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</si>
  <si>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</si>
  <si>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</si>
  <si>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</si>
  <si>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</si>
  <si>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</si>
  <si>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</si>
  <si>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</si>
  <si>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</si>
  <si>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</si>
  <si>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</si>
  <si>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</si>
  <si>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</si>
  <si>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</si>
  <si>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</si>
  <si>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</si>
  <si>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</si>
  <si>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</si>
  <si>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</si>
  <si>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</si>
  <si>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</si>
  <si>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</si>
  <si>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</si>
  <si>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</si>
  <si>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</si>
  <si>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</si>
  <si>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</si>
  <si>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</si>
  <si>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</si>
  <si>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</si>
  <si>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</si>
  <si>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</si>
  <si>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</si>
  <si>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</si>
  <si>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</si>
  <si>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</si>
  <si>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</si>
  <si>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</si>
  <si>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</si>
  <si>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</si>
  <si>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</si>
  <si>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</si>
  <si>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</si>
  <si>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</si>
  <si>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</si>
  <si>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</si>
  <si>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</si>
  <si>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</si>
  <si>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</si>
  <si>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</si>
  <si>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</si>
  <si>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</si>
  <si>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</si>
  <si>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</si>
  <si>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</si>
  <si>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</si>
  <si>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</si>
  <si>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</si>
  <si>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</si>
  <si>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</si>
  <si>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</si>
  <si>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</si>
  <si>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</si>
  <si>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</si>
  <si>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</si>
  <si>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</si>
  <si>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</si>
  <si>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</si>
  <si>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</si>
  <si>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</si>
  <si>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</si>
  <si>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</si>
  <si>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</si>
  <si>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</si>
  <si>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</si>
  <si>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</si>
  <si>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</si>
  <si>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</si>
  <si>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</si>
  <si>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</si>
  <si>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</si>
  <si>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</si>
  <si>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</si>
  <si>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</si>
  <si>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</si>
  <si>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</si>
  <si>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</si>
  <si>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</si>
  <si>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</si>
  <si>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</si>
  <si>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</si>
  <si>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</si>
  <si>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</si>
  <si>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</si>
  <si>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</si>
  <si>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</si>
  <si>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</si>
  <si>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</si>
  <si>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</si>
  <si>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</si>
  <si>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</si>
  <si>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</si>
  <si>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</si>
  <si>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</si>
  <si>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</si>
  <si>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</si>
  <si>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</si>
  <si>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</si>
  <si>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</si>
  <si>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</si>
  <si>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</si>
  <si>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</si>
  <si>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</si>
  <si>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</si>
  <si>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</si>
  <si>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</si>
  <si>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</si>
  <si>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</si>
  <si>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</si>
  <si>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</si>
  <si>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</si>
  <si>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</si>
  <si>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</si>
  <si>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</si>
  <si>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</si>
  <si>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</si>
  <si>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</si>
  <si>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</si>
  <si>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</si>
  <si>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</si>
  <si>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</si>
  <si>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</si>
  <si>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</si>
  <si>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</si>
  <si>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</si>
  <si>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</si>
  <si>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</si>
  <si>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</si>
  <si>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</si>
  <si>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</si>
  <si>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</si>
  <si>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</si>
  <si>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</si>
  <si>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</si>
  <si>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</si>
  <si>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</si>
  <si>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</si>
  <si>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</si>
  <si>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</si>
  <si>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</si>
  <si>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</si>
  <si>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</si>
  <si>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</si>
  <si>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</si>
  <si>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</si>
  <si>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</si>
  <si>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</si>
  <si>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</si>
  <si>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</si>
  <si>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</si>
  <si>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</si>
  <si>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</si>
  <si>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</si>
  <si>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</si>
  <si>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</si>
  <si>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</si>
  <si>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</si>
  <si>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</si>
  <si>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</si>
  <si>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</si>
  <si>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</si>
  <si>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</si>
  <si>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</si>
  <si>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</si>
  <si>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</si>
  <si>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</si>
  <si>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</si>
  <si>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</si>
  <si>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</si>
  <si>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</si>
  <si>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</si>
  <si>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</si>
  <si>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</si>
  <si>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</si>
  <si>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</si>
  <si>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</si>
  <si>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</si>
  <si>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</si>
  <si>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</si>
  <si>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</si>
  <si>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</si>
  <si>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</si>
  <si>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</si>
  <si>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</si>
  <si>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</si>
  <si>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</si>
  <si>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</si>
  <si>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</si>
  <si>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</si>
  <si>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</si>
  <si>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</si>
  <si>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</si>
  <si>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</si>
  <si>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</si>
  <si>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</si>
  <si>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</si>
  <si>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</si>
  <si>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</si>
  <si>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</si>
  <si>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</si>
  <si>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</si>
  <si>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</si>
  <si>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</si>
  <si>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</si>
  <si>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</si>
  <si>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</si>
  <si>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</si>
  <si>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</si>
  <si>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</si>
  <si>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</si>
  <si>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</si>
  <si>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</si>
  <si>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</si>
  <si>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</si>
  <si>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</si>
  <si>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</si>
  <si>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</si>
  <si>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</si>
  <si>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</si>
  <si>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</si>
  <si>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</si>
  <si>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</si>
  <si>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</si>
  <si>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</si>
  <si>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</si>
  <si>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</si>
  <si>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</si>
  <si>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</si>
  <si>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</si>
  <si>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</si>
  <si>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</si>
  <si>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</si>
  <si>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</si>
  <si>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</si>
  <si>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</si>
  <si>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</si>
  <si>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</si>
  <si>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</si>
  <si>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</si>
  <si>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</si>
  <si>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</si>
  <si>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</si>
  <si>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</si>
  <si>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</si>
  <si>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</si>
  <si>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</si>
  <si>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</si>
  <si>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</si>
  <si>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</si>
  <si>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</si>
  <si>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</si>
  <si>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</si>
  <si>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</si>
  <si>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</si>
  <si>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</si>
  <si>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</si>
  <si>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</si>
  <si>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</si>
  <si>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</si>
  <si>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</si>
  <si>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</si>
  <si>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</si>
  <si>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</si>
  <si>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</si>
  <si>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</si>
  <si>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</si>
  <si>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</si>
  <si>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</si>
  <si>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</si>
  <si>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</si>
  <si>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</si>
  <si>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</si>
  <si>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</si>
  <si>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</si>
  <si>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</si>
  <si>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</si>
  <si>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</si>
  <si>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</si>
  <si>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</si>
  <si>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</si>
  <si>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</si>
  <si>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</si>
  <si>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</si>
  <si>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</si>
  <si>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</si>
  <si>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</si>
  <si>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</si>
  <si>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</si>
  <si>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</si>
  <si>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</si>
  <si>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</si>
  <si>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</si>
  <si>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</si>
  <si>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</si>
  <si>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</si>
  <si>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</si>
  <si>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</si>
  <si>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</si>
  <si>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</si>
  <si>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</si>
  <si>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</si>
  <si>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</si>
  <si>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</si>
  <si>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</si>
  <si>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</si>
  <si>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</si>
  <si>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</si>
  <si>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</si>
  <si>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</si>
  <si>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</si>
  <si>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</si>
  <si>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</si>
  <si>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</si>
  <si>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</si>
  <si>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</si>
  <si>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</si>
  <si>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</si>
  <si>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</si>
  <si>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</si>
  <si>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</si>
  <si>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</si>
  <si>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</si>
  <si>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</si>
  <si>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</si>
  <si>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</si>
  <si>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</si>
  <si>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</si>
  <si>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</si>
  <si>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</si>
  <si>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</si>
  <si>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</si>
  <si>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</si>
  <si>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</si>
  <si>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</si>
  <si>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</si>
  <si>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</si>
  <si>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</si>
  <si>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</si>
  <si>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</si>
  <si>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</si>
  <si>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</si>
  <si>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</si>
  <si>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</si>
  <si>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</si>
  <si>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</si>
  <si>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</si>
  <si>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</si>
  <si>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</si>
  <si>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</si>
  <si>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</si>
  <si>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</si>
  <si>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</si>
  <si>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</si>
  <si>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</si>
  <si>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</si>
  <si>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</si>
  <si>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</si>
  <si>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</si>
  <si>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</si>
  <si>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</si>
  <si>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</si>
  <si>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</si>
  <si>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</si>
  <si>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</si>
  <si>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</si>
  <si>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</si>
  <si>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</si>
  <si>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</si>
  <si>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</si>
  <si>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</si>
  <si>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</si>
  <si>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</si>
  <si>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</si>
  <si>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</si>
  <si>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</si>
  <si>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</si>
  <si>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</si>
  <si>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</si>
  <si>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</si>
  <si>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</si>
  <si>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</si>
  <si>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</si>
  <si>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</si>
  <si>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</si>
  <si>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</si>
  <si>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</si>
  <si>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</si>
  <si>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</si>
  <si>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</si>
  <si>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</si>
  <si>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</si>
  <si>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</si>
  <si>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</si>
  <si>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</si>
  <si>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</si>
  <si>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</si>
  <si>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</si>
  <si>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</si>
  <si>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</si>
  <si>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</si>
  <si>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</si>
  <si>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</si>
  <si>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</si>
  <si>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</si>
  <si>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</si>
  <si>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</si>
  <si>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</si>
  <si>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</si>
  <si>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</si>
  <si>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</si>
  <si>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</si>
  <si>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</si>
  <si>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</si>
  <si>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</si>
  <si>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</si>
  <si>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</si>
  <si>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</si>
  <si>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</si>
  <si>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</si>
  <si>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</si>
  <si>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</si>
  <si>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</si>
  <si>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</si>
  <si>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</si>
  <si>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</si>
  <si>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</si>
  <si>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</si>
  <si>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</si>
  <si>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</si>
  <si>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</si>
  <si>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</si>
  <si>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</si>
  <si>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</si>
  <si>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</si>
  <si>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</si>
  <si>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</si>
  <si>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</si>
  <si>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</si>
  <si>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</si>
  <si>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</si>
  <si>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</si>
  <si>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</si>
  <si>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</si>
  <si>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</si>
  <si>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</si>
  <si>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</si>
  <si>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</si>
  <si>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</si>
  <si>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</si>
  <si>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</si>
  <si>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</si>
  <si>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</si>
  <si>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</si>
  <si>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</si>
  <si>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</si>
  <si>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</si>
  <si>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</si>
  <si>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</si>
  <si>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</si>
  <si>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</si>
  <si>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</si>
  <si>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</si>
  <si>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</si>
  <si>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</si>
  <si>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</si>
  <si>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</si>
  <si>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</si>
  <si>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</si>
  <si>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</si>
  <si>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</si>
  <si>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</si>
  <si>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</si>
  <si>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</si>
  <si>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</si>
  <si>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</si>
  <si>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</si>
  <si>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</si>
  <si>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</si>
  <si>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</si>
  <si>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</si>
  <si>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</si>
  <si>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</si>
  <si>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</si>
  <si>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</si>
  <si>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</si>
  <si>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</si>
  <si>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</si>
  <si>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</si>
  <si>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</si>
  <si>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</si>
  <si>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</si>
  <si>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</si>
  <si>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</si>
  <si>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</si>
  <si>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</si>
  <si>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</si>
  <si>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</si>
  <si>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</si>
  <si>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</si>
  <si>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</si>
  <si>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</si>
  <si>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</si>
  <si>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</si>
  <si>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</si>
  <si>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</si>
  <si>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</si>
  <si>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</si>
  <si>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</si>
  <si>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</si>
  <si>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</si>
  <si>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</si>
  <si>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</si>
  <si>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</si>
  <si>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</si>
  <si>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</si>
  <si>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</si>
  <si>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</si>
  <si>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</si>
  <si>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</si>
  <si>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</si>
  <si>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</si>
  <si>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</si>
  <si>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</si>
  <si>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</si>
  <si>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</si>
  <si>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</si>
  <si>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</si>
  <si>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</si>
  <si>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</si>
  <si>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</si>
  <si>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</si>
  <si>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</si>
  <si>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</si>
  <si>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</si>
  <si>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</si>
  <si>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</si>
  <si>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</si>
  <si>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</si>
  <si>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</si>
  <si>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</si>
  <si>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</si>
  <si>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</si>
  <si>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</si>
  <si>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</si>
  <si>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</si>
  <si>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</si>
  <si>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</si>
  <si>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</si>
  <si>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</si>
  <si>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</si>
  <si>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</si>
  <si>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</si>
  <si>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</si>
  <si>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</si>
  <si>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</si>
  <si>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</si>
  <si>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</si>
  <si>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</si>
  <si>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</si>
  <si>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</si>
  <si>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</si>
  <si>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</si>
  <si>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</si>
  <si>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</si>
  <si>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</si>
  <si>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</si>
  <si>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</si>
  <si>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</si>
  <si>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</si>
  <si>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</si>
  <si>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</si>
  <si>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</si>
  <si>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</si>
  <si>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</si>
  <si>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</si>
  <si>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</si>
  <si>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</si>
  <si>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</si>
  <si>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</si>
  <si>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</si>
  <si>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</si>
  <si>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</si>
  <si>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</si>
  <si>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</si>
  <si>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</si>
  <si>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</si>
  <si>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</si>
  <si>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</si>
  <si>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</si>
  <si>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</si>
  <si>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</si>
  <si>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</si>
  <si>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</si>
  <si>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</si>
  <si>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</si>
  <si>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</si>
  <si>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</si>
  <si>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</si>
  <si>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</si>
  <si>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</si>
  <si>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</si>
  <si>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</si>
  <si>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</si>
  <si>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</si>
  <si>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</si>
  <si>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</si>
  <si>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</si>
  <si>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</si>
  <si>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</si>
  <si>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</si>
  <si>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</si>
  <si>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</si>
  <si>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</si>
  <si>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</si>
  <si>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</si>
  <si>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</si>
  <si>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</si>
  <si>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</si>
  <si>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</si>
  <si>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</si>
  <si>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</si>
  <si>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</si>
  <si>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</si>
  <si>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</si>
  <si>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</si>
  <si>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</si>
  <si>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</si>
  <si>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</si>
  <si>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</si>
  <si>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</si>
  <si>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</si>
  <si>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</si>
  <si>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</si>
  <si>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</si>
  <si>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</si>
  <si>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</si>
  <si>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</si>
  <si>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</si>
  <si>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</si>
  <si>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</si>
  <si>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</si>
  <si>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</si>
  <si>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</si>
  <si>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</si>
  <si>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</si>
  <si>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</si>
  <si>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</si>
  <si>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</si>
  <si>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</si>
  <si>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</si>
  <si>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</si>
  <si>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</si>
  <si>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</si>
  <si>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</si>
  <si>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</si>
  <si>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</si>
  <si>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</si>
  <si>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</si>
  <si>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</si>
  <si>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</si>
  <si>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</si>
  <si>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</si>
  <si>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</si>
  <si>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</si>
  <si>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</si>
  <si>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</si>
  <si>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</si>
  <si>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</si>
  <si>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</si>
  <si>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</si>
  <si>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</si>
  <si>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</si>
  <si>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</si>
  <si>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</si>
  <si>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</si>
  <si>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</si>
  <si>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</si>
  <si>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</si>
  <si>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</si>
  <si>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</si>
  <si>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</si>
  <si>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</si>
  <si>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</si>
  <si>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</si>
  <si>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</si>
  <si>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</si>
  <si>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</si>
  <si>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</si>
  <si>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</si>
  <si>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</si>
  <si>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</si>
  <si>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</si>
  <si>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</si>
  <si>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</si>
  <si>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</si>
  <si>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</si>
  <si>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</si>
  <si>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</si>
  <si>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</si>
  <si>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</si>
  <si>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</si>
  <si>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</si>
  <si>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</si>
  <si>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</si>
  <si>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</si>
  <si>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</si>
  <si>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</si>
  <si>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</si>
  <si>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</si>
  <si>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</si>
  <si>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</si>
  <si>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</si>
  <si>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</si>
  <si>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</si>
  <si>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</si>
  <si>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</si>
  <si>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</si>
  <si>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</si>
  <si>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</si>
  <si>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</si>
  <si>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</si>
  <si>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</si>
  <si>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</si>
  <si>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</si>
  <si>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</si>
  <si>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</si>
  <si>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</si>
  <si>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</si>
  <si>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</si>
  <si>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</si>
  <si>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</si>
  <si>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</si>
  <si>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</si>
  <si>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</si>
  <si>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</si>
  <si>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</si>
  <si>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</si>
  <si>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</si>
  <si>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</si>
  <si>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</si>
  <si>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</si>
  <si>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</si>
  <si>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</si>
  <si>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</si>
  <si>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</si>
  <si>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</si>
  <si>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</si>
  <si>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</si>
  <si>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</si>
  <si>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</si>
  <si>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</si>
  <si>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</si>
  <si>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</si>
  <si>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</si>
  <si>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</si>
  <si>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</si>
  <si>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</si>
  <si>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</si>
  <si>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</si>
  <si>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</si>
  <si>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</si>
  <si>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</si>
  <si>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</si>
  <si>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</si>
  <si>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</si>
  <si>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</si>
  <si>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</si>
  <si>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</si>
  <si>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</si>
  <si>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</si>
  <si>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</si>
  <si>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</si>
  <si>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</si>
  <si>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</si>
  <si>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</si>
  <si>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</si>
  <si>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</si>
  <si>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</si>
  <si>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</si>
  <si>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</si>
  <si>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</si>
  <si>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</si>
  <si>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</si>
  <si>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</si>
  <si>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</si>
  <si>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</si>
  <si>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</si>
  <si>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</si>
  <si>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</si>
  <si>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</si>
  <si>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</si>
  <si>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</si>
  <si>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</si>
  <si>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</si>
  <si>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</si>
  <si>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</si>
  <si>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</si>
  <si>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</si>
  <si>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</si>
  <si>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</si>
  <si>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</si>
  <si>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</si>
  <si>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</si>
  <si>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</si>
  <si>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</si>
  <si>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</si>
  <si>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</si>
  <si>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</si>
  <si>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</si>
  <si>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</si>
  <si>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</si>
  <si>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</si>
  <si>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</si>
  <si>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</si>
  <si>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</si>
  <si>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</si>
  <si>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</si>
  <si>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</si>
  <si>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</si>
  <si>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</si>
  <si>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</si>
  <si>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</si>
  <si>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</si>
  <si>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</si>
  <si>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</si>
  <si>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</si>
  <si>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</si>
  <si>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</si>
  <si>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</si>
  <si>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</si>
  <si>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</si>
  <si>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</si>
  <si>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</si>
  <si>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</si>
  <si>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</si>
  <si>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</si>
  <si>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</si>
  <si>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</si>
  <si>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</si>
  <si>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</si>
  <si>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</si>
  <si>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</si>
  <si>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</si>
  <si>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</si>
  <si>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</si>
  <si>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</si>
  <si>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</si>
  <si>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</si>
  <si>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</si>
  <si>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</si>
  <si>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</si>
  <si>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</si>
  <si>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</si>
  <si>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</si>
  <si>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</si>
  <si>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</si>
  <si>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</si>
  <si>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</si>
  <si>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</si>
  <si>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</si>
  <si>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</si>
  <si>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</si>
  <si>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</si>
  <si>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</si>
  <si>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</si>
  <si>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</si>
  <si>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</si>
  <si>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</si>
  <si>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</si>
  <si>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</si>
  <si>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</si>
  <si>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</si>
  <si>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</si>
  <si>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</si>
  <si>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</si>
  <si>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</si>
  <si>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</si>
  <si>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</si>
  <si>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</si>
  <si>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</si>
  <si>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</si>
  <si>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</si>
  <si>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</si>
  <si>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</si>
  <si>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</si>
  <si>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</si>
  <si>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</si>
  <si>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</si>
  <si>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</si>
  <si>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</si>
  <si>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</si>
  <si>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</si>
  <si>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</si>
  <si>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</si>
  <si>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</si>
  <si>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</si>
  <si>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</si>
  <si>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</si>
  <si>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</si>
  <si>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</si>
  <si>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</si>
  <si>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</si>
  <si>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</si>
  <si>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</si>
  <si>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</si>
  <si>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</si>
  <si>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</si>
  <si>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</si>
  <si>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</si>
  <si>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</si>
  <si>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</si>
  <si>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</si>
  <si>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</si>
  <si>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</si>
  <si>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</si>
  <si>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</si>
  <si>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</si>
  <si>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</si>
  <si>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</si>
  <si>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</si>
  <si>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</si>
  <si>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</si>
  <si>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</si>
  <si>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</si>
  <si>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</si>
  <si>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</si>
  <si>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</si>
  <si>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</si>
  <si>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</si>
  <si>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</si>
  <si>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</si>
  <si>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</si>
  <si>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</si>
  <si>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</si>
  <si>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</si>
  <si>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</si>
  <si>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</si>
  <si>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</si>
  <si>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</si>
  <si>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</si>
  <si>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</si>
  <si>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</si>
  <si>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</si>
  <si>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</si>
  <si>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</si>
  <si>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</si>
  <si>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</si>
  <si>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</si>
  <si>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</si>
  <si>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</si>
  <si>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</si>
  <si>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</si>
  <si>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</si>
  <si>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</si>
  <si>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</si>
  <si>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</si>
  <si>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</si>
  <si>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</si>
  <si>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</si>
  <si>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</si>
  <si>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</si>
  <si>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</si>
  <si>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</si>
  <si>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</si>
  <si>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</si>
  <si>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</si>
  <si>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</si>
  <si>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</si>
  <si>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</si>
  <si>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</si>
  <si>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</si>
  <si>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</si>
  <si>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</si>
  <si>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</si>
  <si>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</si>
  <si>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</si>
  <si>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</si>
  <si>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</si>
  <si>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</si>
  <si>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</si>
  <si>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</si>
  <si>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</si>
  <si>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</si>
  <si>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</si>
  <si>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</si>
  <si>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</si>
  <si>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</si>
  <si>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</si>
  <si>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</si>
  <si>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</si>
  <si>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</si>
  <si>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</si>
  <si>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</si>
  <si>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</si>
  <si>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</si>
  <si>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</si>
  <si>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</si>
  <si>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</si>
  <si>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</si>
  <si>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</si>
  <si>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</si>
  <si>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</si>
  <si>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</si>
  <si>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</si>
  <si>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</si>
  <si>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</si>
  <si>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</si>
  <si>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</si>
  <si>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</si>
  <si>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</si>
  <si>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</si>
  <si>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</si>
  <si>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</si>
  <si>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</si>
  <si>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</si>
  <si>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</si>
  <si>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</si>
  <si>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</si>
  <si>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</si>
  <si>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</si>
  <si>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</si>
  <si>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</si>
  <si>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</si>
  <si>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</si>
  <si>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</si>
  <si>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</si>
  <si>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</si>
  <si>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</si>
  <si>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</si>
  <si>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</si>
  <si>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</si>
  <si>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</si>
  <si>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</si>
  <si>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</si>
  <si>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</si>
  <si>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</si>
  <si>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</si>
  <si>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</si>
  <si>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</si>
  <si>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</si>
  <si>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</si>
  <si>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</si>
  <si>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</si>
  <si>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</si>
  <si>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</si>
  <si>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</si>
  <si>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</si>
  <si>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</si>
  <si>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</si>
  <si>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</si>
  <si>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</si>
  <si>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</si>
  <si>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</si>
  <si>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</si>
  <si>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</si>
  <si>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</si>
  <si>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</si>
  <si>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</si>
  <si>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</si>
  <si>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</si>
  <si>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</si>
  <si>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</si>
  <si>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</si>
  <si>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</si>
  <si>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</si>
  <si>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</si>
  <si>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</si>
  <si>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</si>
  <si>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</si>
  <si>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</si>
  <si>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</si>
  <si>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</si>
  <si>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</si>
  <si>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</si>
  <si>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</si>
  <si>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</si>
  <si>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</si>
  <si>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</si>
  <si>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</si>
  <si>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</si>
  <si>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</si>
  <si>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</si>
  <si>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</si>
  <si>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</si>
  <si>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</si>
  <si>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</si>
  <si>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</si>
  <si>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</si>
  <si>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</si>
  <si>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</si>
  <si>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</si>
  <si>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</si>
  <si>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</si>
  <si>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</si>
  <si>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</si>
  <si>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</si>
  <si>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</si>
  <si>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</si>
  <si>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</si>
  <si>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</si>
  <si>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</si>
  <si>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</si>
  <si>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</si>
  <si>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</si>
  <si>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</si>
  <si>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</si>
  <si>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</si>
  <si>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</si>
  <si>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</si>
  <si>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</si>
  <si>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</si>
  <si>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</si>
  <si>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</si>
  <si>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</si>
  <si>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</si>
  <si>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</si>
  <si>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</si>
  <si>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</si>
  <si>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</si>
  <si>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</si>
  <si>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</si>
  <si>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</si>
  <si>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</si>
  <si>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</si>
  <si>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</si>
  <si>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</si>
  <si>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</si>
  <si>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</si>
  <si>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</si>
  <si>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</si>
  <si>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</si>
  <si>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</si>
  <si>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</si>
  <si>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</si>
  <si>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</si>
  <si>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</si>
  <si>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</si>
  <si>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</si>
  <si>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</si>
  <si>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</si>
  <si>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</si>
  <si>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</si>
  <si>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</si>
  <si>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</si>
  <si>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</si>
  <si>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</si>
  <si>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</si>
  <si>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</si>
  <si>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</si>
  <si>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</si>
  <si>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</si>
  <si>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</si>
  <si>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</si>
  <si>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</si>
  <si>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</si>
  <si>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</si>
  <si>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</si>
  <si>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</si>
  <si>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</si>
  <si>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</si>
  <si>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</si>
  <si>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</si>
  <si>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</si>
  <si>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</si>
  <si>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</si>
  <si>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</si>
  <si>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</si>
  <si>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</si>
  <si>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</si>
  <si>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</si>
  <si>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</si>
  <si>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</si>
  <si>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</si>
  <si>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</si>
  <si>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</si>
  <si>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</si>
  <si>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</si>
  <si>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</si>
  <si>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</si>
  <si>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</si>
  <si>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</si>
  <si>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</si>
  <si>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</si>
  <si>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</si>
  <si>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</si>
  <si>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</si>
  <si>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</si>
  <si>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</si>
  <si>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</si>
  <si>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</si>
  <si>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</si>
  <si>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</si>
  <si>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</si>
  <si>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</si>
  <si>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</si>
  <si>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</si>
  <si>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</si>
  <si>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</si>
  <si>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</si>
  <si>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</si>
  <si>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</si>
  <si>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</si>
  <si>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</si>
  <si>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</si>
  <si>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</si>
  <si>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</si>
  <si>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</si>
  <si>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</si>
  <si>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</si>
  <si>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</si>
  <si>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</si>
  <si>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</si>
  <si>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</si>
  <si>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</si>
  <si>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</si>
  <si>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</si>
  <si>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</si>
  <si>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</si>
  <si>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</si>
  <si>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</si>
  <si>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</si>
  <si>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</si>
  <si>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</si>
  <si>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</si>
  <si>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</si>
  <si>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</si>
  <si>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</si>
  <si>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</si>
  <si>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</si>
  <si>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</si>
  <si>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</si>
  <si>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</si>
  <si>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</si>
  <si>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</si>
  <si>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</si>
  <si>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</si>
  <si>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</si>
  <si>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</si>
  <si>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</si>
  <si>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</si>
  <si>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</si>
  <si>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</si>
  <si>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</si>
  <si>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</si>
  <si>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</si>
  <si>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</si>
  <si>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</si>
  <si>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</si>
  <si>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</si>
  <si>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</si>
  <si>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</si>
  <si>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</si>
  <si>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</si>
  <si>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</si>
  <si>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</si>
  <si>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</si>
  <si>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</si>
  <si>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</si>
  <si>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</si>
  <si>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</si>
  <si>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</si>
  <si>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</si>
  <si>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</si>
  <si>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</si>
  <si>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</si>
  <si>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</si>
  <si>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</si>
  <si>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</si>
  <si>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</si>
  <si>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</si>
  <si>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</si>
  <si>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</si>
  <si>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</si>
  <si>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</si>
  <si>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</si>
  <si>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</si>
  <si>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</si>
  <si>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</si>
  <si>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</si>
  <si>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</si>
  <si>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</si>
  <si>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</si>
  <si>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</si>
  <si>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</si>
  <si>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</si>
  <si>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</si>
  <si>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</si>
  <si>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</si>
  <si>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</si>
  <si>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</si>
  <si>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</si>
  <si>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</si>
  <si>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</si>
  <si>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</si>
  <si>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</si>
  <si>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</si>
  <si>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</si>
  <si>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</si>
  <si>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</si>
  <si>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</si>
  <si>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</si>
  <si>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</si>
  <si>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</si>
  <si>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</si>
  <si>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</si>
  <si>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</si>
  <si>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</si>
  <si>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</si>
  <si>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</si>
  <si>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</si>
  <si>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</si>
  <si>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</si>
  <si>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</si>
  <si>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</si>
  <si>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</si>
  <si>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</si>
  <si>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</si>
  <si>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</si>
  <si>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</si>
  <si>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</si>
  <si>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</si>
  <si>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</si>
  <si>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</si>
  <si>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</si>
  <si>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</si>
  <si>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</si>
  <si>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</si>
  <si>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</si>
  <si>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</si>
  <si>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</si>
  <si>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</si>
  <si>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</si>
  <si>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</si>
  <si>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</si>
  <si>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</si>
  <si>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</si>
  <si>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</si>
  <si>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</si>
  <si>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</si>
  <si>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</si>
  <si>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</si>
  <si>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</si>
  <si>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</si>
  <si>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</si>
  <si>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</si>
  <si>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</si>
  <si>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</si>
  <si>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</si>
  <si>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</si>
  <si>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</si>
  <si>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</si>
  <si>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</si>
  <si>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</si>
  <si>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</si>
  <si>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</si>
  <si>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</si>
  <si>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</si>
  <si>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</si>
  <si>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</si>
  <si>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</si>
  <si>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</si>
  <si>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</si>
  <si>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</si>
  <si>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</si>
  <si>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</si>
  <si>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</si>
  <si>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</si>
  <si>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</si>
  <si>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</si>
  <si>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</si>
  <si>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</si>
  <si>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</si>
  <si>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</si>
  <si>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</si>
  <si>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</si>
  <si>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</si>
  <si>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</si>
  <si>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</si>
  <si>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</si>
  <si>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</si>
  <si>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</si>
  <si>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</si>
  <si>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</si>
  <si>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</si>
  <si>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</si>
  <si>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</si>
  <si>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</si>
  <si>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</si>
  <si>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</si>
  <si>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</si>
  <si>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</si>
  <si>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</si>
  <si>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</si>
  <si>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</si>
  <si>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</si>
  <si>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</si>
  <si>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</si>
  <si>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</si>
  <si>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</si>
  <si>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</si>
  <si>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</si>
  <si>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</si>
  <si>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</si>
  <si>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</si>
  <si>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</si>
  <si>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</si>
  <si>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</si>
  <si>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</si>
  <si>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</si>
  <si>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</si>
  <si>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</si>
  <si>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</si>
  <si>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</si>
  <si>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</si>
  <si>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</si>
  <si>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</si>
  <si>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</si>
  <si>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</si>
  <si>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</si>
  <si>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</si>
  <si>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</si>
  <si>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</si>
  <si>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</si>
  <si>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</si>
  <si>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</si>
  <si>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</si>
  <si>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</si>
  <si>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</si>
  <si>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</si>
  <si>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</si>
  <si>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</si>
  <si>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</si>
  <si>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</si>
  <si>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</si>
  <si>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</si>
  <si>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</si>
  <si>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</si>
  <si>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</si>
  <si>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</si>
  <si>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</si>
  <si>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</si>
  <si>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</si>
  <si>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</si>
  <si>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</si>
  <si>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</si>
  <si>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</si>
  <si>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</si>
  <si>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</si>
  <si>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</si>
  <si>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</si>
  <si>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</si>
  <si>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</si>
  <si>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</si>
  <si>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</si>
  <si>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</si>
  <si>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</si>
  <si>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</si>
  <si>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</si>
  <si>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</si>
  <si>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</si>
  <si>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</si>
  <si>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</si>
  <si>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</si>
  <si>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</si>
  <si>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</si>
  <si>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</si>
  <si>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</si>
  <si>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</si>
  <si>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</si>
  <si>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</si>
  <si>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</si>
  <si>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</si>
  <si>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</si>
  <si>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</si>
  <si>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</si>
  <si>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</si>
  <si>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</si>
  <si>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</si>
  <si>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</si>
  <si>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</si>
  <si>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</si>
  <si>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</si>
  <si>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</si>
  <si>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</si>
  <si>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</si>
  <si>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</si>
  <si>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</si>
  <si>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</si>
  <si>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</si>
  <si>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</si>
  <si>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</si>
  <si>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</si>
  <si>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</si>
  <si>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</si>
  <si>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</si>
  <si>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</si>
  <si>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</si>
  <si>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</si>
  <si>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</si>
  <si>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</si>
  <si>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</si>
  <si>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</si>
  <si>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</si>
  <si>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</si>
  <si>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</si>
  <si>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</si>
  <si>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</si>
  <si>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</si>
  <si>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</si>
  <si>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</si>
  <si>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</si>
  <si>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</si>
  <si>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</si>
  <si>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</si>
  <si>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</si>
  <si>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</si>
  <si>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</si>
  <si>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</si>
  <si>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</si>
  <si>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</si>
  <si>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</si>
  <si>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</si>
  <si>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</si>
  <si>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</si>
  <si>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</si>
  <si>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</si>
  <si>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</si>
  <si>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</si>
  <si>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</si>
  <si>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</si>
  <si>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</si>
  <si>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</si>
  <si>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</si>
  <si>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</si>
  <si>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</si>
  <si>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</si>
  <si>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</si>
  <si>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</si>
  <si>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</si>
  <si>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</si>
  <si>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</si>
  <si>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</si>
  <si>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</si>
  <si>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</si>
  <si>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</si>
  <si>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</si>
  <si>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</si>
  <si>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</si>
  <si>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</si>
  <si>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</si>
  <si>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</si>
  <si>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</si>
  <si>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</si>
  <si>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</si>
  <si>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</si>
  <si>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</si>
  <si>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</si>
  <si>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</si>
  <si>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</si>
  <si>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</si>
  <si>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</si>
  <si>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</si>
  <si>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</si>
  <si>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</si>
  <si>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</si>
  <si>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</si>
  <si>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</si>
  <si>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</si>
  <si>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</si>
  <si>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</si>
  <si>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</si>
  <si>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</si>
  <si>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</si>
  <si>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</si>
  <si>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</si>
  <si>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</si>
  <si>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</si>
  <si>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</si>
  <si>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</si>
  <si>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</si>
  <si>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</si>
  <si>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</si>
  <si>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</si>
  <si>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</si>
  <si>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</si>
  <si>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</si>
  <si>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</si>
  <si>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</si>
  <si>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</si>
  <si>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</si>
  <si>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</si>
  <si>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</si>
  <si>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</si>
  <si>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</si>
  <si>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</si>
  <si>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</si>
  <si>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</si>
  <si>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</si>
  <si>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</si>
  <si>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</si>
  <si>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</si>
  <si>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</si>
  <si>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</si>
  <si>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</si>
  <si>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</si>
  <si>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</si>
  <si>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</si>
  <si>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</si>
  <si>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</si>
  <si>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</si>
  <si>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</si>
  <si>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</si>
  <si>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</si>
  <si>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</si>
  <si>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</si>
  <si>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</si>
  <si>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</si>
  <si>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</si>
  <si>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</si>
  <si>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</si>
  <si>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</si>
  <si>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</si>
  <si>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</si>
  <si>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</si>
  <si>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</si>
  <si>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</si>
  <si>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</si>
  <si>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</si>
  <si>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</si>
  <si>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</si>
  <si>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</si>
  <si>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</si>
  <si>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</si>
  <si>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</si>
  <si>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</si>
  <si>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</si>
  <si>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</si>
  <si>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</si>
  <si>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</si>
  <si>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</si>
  <si>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</si>
  <si>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</si>
  <si>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</si>
  <si>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</si>
  <si>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</si>
  <si>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</si>
  <si>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</si>
  <si>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</si>
  <si>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</si>
  <si>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</si>
  <si>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</si>
  <si>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</si>
  <si>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</si>
  <si>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</si>
  <si>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</si>
  <si>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</si>
  <si>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</si>
  <si>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</si>
  <si>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</si>
  <si>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</si>
  <si>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</si>
  <si>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</si>
  <si>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</si>
  <si>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</si>
  <si>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</si>
  <si>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</si>
  <si>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</si>
  <si>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</si>
  <si>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</si>
  <si>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</si>
  <si>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</si>
  <si>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</si>
  <si>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</si>
  <si>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</si>
  <si>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</si>
  <si>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</si>
  <si>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</si>
  <si>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</si>
  <si>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</si>
  <si>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</si>
  <si>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</si>
  <si>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</si>
  <si>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</si>
  <si>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</si>
  <si>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</si>
  <si>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</si>
  <si>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</si>
  <si>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</si>
  <si>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</si>
  <si>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</si>
  <si>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</si>
  <si>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</si>
  <si>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</si>
  <si>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</si>
  <si>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</si>
  <si>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</si>
  <si>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</si>
  <si>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</si>
  <si>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</si>
  <si>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</si>
  <si>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</si>
  <si>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</si>
  <si>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</si>
  <si>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</si>
  <si>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</si>
  <si>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</si>
  <si>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</si>
  <si>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</si>
  <si>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</si>
  <si>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</si>
  <si>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</si>
  <si>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</si>
  <si>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</si>
  <si>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</si>
  <si>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</si>
  <si>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</si>
  <si>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</si>
  <si>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</si>
  <si>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</si>
  <si>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</si>
  <si>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</si>
  <si>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</si>
  <si>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</si>
  <si>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</si>
  <si>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</si>
  <si>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</si>
  <si>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</si>
  <si>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</si>
  <si>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</si>
  <si>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</si>
  <si>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</si>
  <si>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</si>
  <si>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</si>
  <si>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</si>
  <si>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</si>
  <si>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</si>
  <si>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</si>
  <si>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</si>
  <si>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</si>
  <si>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</si>
  <si>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</si>
  <si>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</si>
  <si>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</si>
  <si>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</si>
  <si>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</si>
  <si>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</si>
  <si>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</si>
  <si>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</si>
  <si>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</si>
  <si>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</si>
  <si>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</si>
  <si>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</si>
  <si>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</si>
  <si>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</si>
  <si>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</si>
  <si>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</si>
  <si>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</si>
  <si>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</si>
  <si>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</si>
  <si>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</si>
  <si>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</si>
  <si>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</si>
  <si>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</si>
  <si>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</si>
  <si>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</si>
  <si>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</si>
  <si>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</si>
  <si>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</si>
  <si>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</si>
  <si>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</si>
  <si>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</si>
  <si>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</si>
  <si>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</si>
  <si>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</si>
  <si>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</si>
  <si>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</si>
  <si>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</si>
  <si>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</si>
  <si>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</si>
  <si>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</si>
  <si>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</si>
  <si>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</si>
  <si>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</si>
  <si>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</si>
  <si>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</si>
  <si>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</si>
  <si>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</si>
  <si>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</si>
  <si>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</si>
  <si>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</si>
  <si>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</si>
  <si>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</si>
  <si>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</si>
  <si>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</si>
  <si>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</si>
  <si>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</si>
  <si>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</si>
  <si>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</si>
  <si>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</si>
  <si>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</si>
  <si>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</si>
  <si>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</si>
  <si>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</si>
  <si>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</si>
  <si>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</si>
  <si>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</si>
  <si>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</si>
  <si>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</si>
  <si>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</si>
  <si>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</si>
  <si>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</si>
  <si>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</si>
  <si>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</si>
  <si>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</si>
  <si>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</si>
  <si>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</si>
  <si>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</si>
  <si>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</si>
  <si>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</si>
  <si>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</si>
  <si>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</si>
  <si>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</si>
  <si>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</si>
  <si>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</si>
  <si>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</si>
  <si>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</si>
  <si>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</si>
  <si>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</si>
  <si>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</si>
  <si>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</si>
  <si>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</si>
  <si>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</si>
  <si>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</si>
  <si>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</si>
  <si>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</si>
  <si>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</si>
  <si>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</si>
  <si>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</si>
  <si>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</si>
  <si>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</si>
  <si>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</si>
  <si>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</si>
  <si>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</si>
  <si>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</si>
  <si>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</si>
  <si>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</si>
  <si>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</si>
  <si>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</si>
  <si>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</si>
  <si>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</si>
  <si>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</si>
  <si>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</si>
  <si>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</si>
  <si>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</si>
  <si>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</si>
  <si>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</si>
  <si>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</si>
  <si>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</si>
  <si>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</si>
  <si>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</si>
  <si>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</si>
  <si>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</si>
  <si>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</si>
  <si>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</si>
  <si>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</si>
  <si>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</si>
  <si>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</si>
  <si>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</si>
  <si>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</si>
  <si>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</si>
  <si>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</si>
  <si>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</si>
  <si>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</si>
  <si>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</si>
  <si>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</si>
  <si>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</si>
  <si>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</si>
  <si>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</si>
  <si>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</si>
  <si>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</si>
  <si>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</si>
  <si>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</si>
  <si>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</si>
  <si>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</si>
  <si>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</si>
  <si>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</si>
  <si>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</si>
  <si>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</si>
  <si>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</si>
  <si>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</si>
  <si>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</si>
  <si>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</si>
  <si>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</si>
  <si>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</si>
  <si>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</si>
  <si>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</si>
  <si>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</si>
  <si>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</si>
  <si>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</si>
  <si>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</si>
  <si>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</si>
  <si>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</si>
  <si>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</si>
  <si>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</si>
  <si>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</si>
  <si>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</si>
  <si>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</si>
  <si>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</si>
  <si>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</si>
  <si>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</si>
  <si>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</si>
  <si>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</si>
  <si>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</si>
  <si>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</si>
  <si>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</si>
  <si>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</si>
  <si>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</si>
  <si>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</si>
  <si>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</si>
  <si>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</si>
  <si>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</si>
  <si>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</si>
  <si>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</si>
  <si>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</si>
  <si>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</si>
  <si>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</si>
  <si>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</si>
  <si>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</si>
  <si>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</si>
  <si>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</si>
  <si>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</si>
  <si>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</si>
  <si>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</si>
  <si>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</si>
  <si>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</si>
  <si>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</si>
  <si>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</si>
  <si>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</si>
  <si>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</si>
  <si>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</si>
  <si>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</si>
  <si>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</si>
  <si>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</si>
  <si>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</si>
  <si>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</si>
  <si>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</si>
  <si>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</si>
  <si>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</si>
  <si>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</si>
  <si>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</si>
  <si>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</si>
  <si>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</si>
  <si>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</si>
  <si>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</si>
  <si>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</si>
  <si>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</si>
  <si>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</si>
  <si>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</si>
  <si>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</si>
  <si>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</si>
  <si>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</si>
  <si>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</si>
  <si>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</si>
  <si>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</si>
  <si>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</si>
  <si>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</si>
  <si>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</si>
  <si>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</si>
  <si>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</si>
  <si>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</si>
  <si>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</si>
  <si>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</si>
  <si>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</si>
  <si>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</si>
  <si>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</si>
  <si>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</si>
  <si>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</si>
  <si>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</si>
  <si>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</si>
  <si>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</si>
  <si>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</si>
  <si>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</si>
  <si>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</si>
  <si>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</si>
  <si>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</si>
  <si>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</si>
  <si>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</si>
  <si>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</si>
  <si>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</si>
  <si>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</si>
  <si>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</si>
  <si>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</si>
  <si>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</si>
  <si>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</si>
  <si>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</si>
  <si>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</si>
  <si>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</si>
  <si>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</si>
  <si>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</si>
  <si>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</si>
  <si>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</si>
  <si>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</si>
  <si>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</si>
  <si>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</si>
  <si>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</si>
  <si>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</si>
  <si>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</si>
  <si>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</si>
  <si>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</si>
  <si>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</si>
  <si>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</si>
  <si>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</si>
  <si>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</si>
  <si>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</si>
  <si>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</si>
  <si>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</si>
  <si>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</si>
  <si>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</si>
  <si>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</si>
  <si>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</si>
  <si>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</si>
  <si>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</si>
  <si>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</si>
  <si>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</si>
  <si>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</si>
  <si>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</si>
  <si>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</si>
  <si>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</si>
  <si>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</si>
  <si>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</si>
  <si>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</si>
  <si>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</si>
  <si>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</si>
  <si>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</si>
  <si>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</si>
  <si>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</si>
  <si>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</si>
  <si>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</si>
  <si>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</si>
  <si>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</si>
  <si>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</si>
  <si>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</si>
  <si>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</si>
  <si>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</si>
  <si>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</si>
  <si>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</si>
  <si>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</si>
  <si>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</si>
  <si>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</si>
  <si>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</si>
  <si>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</si>
  <si>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</si>
  <si>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</si>
  <si>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</si>
  <si>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</si>
  <si>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</si>
  <si>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</si>
  <si>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</si>
  <si>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</si>
  <si>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</si>
  <si>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</si>
  <si>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</si>
  <si>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</si>
  <si>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</si>
  <si>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</si>
  <si>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</si>
  <si>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</si>
  <si>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</si>
  <si>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</si>
  <si>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</si>
  <si>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</si>
  <si>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</si>
  <si>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</si>
  <si>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</si>
  <si>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</si>
  <si>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</si>
  <si>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</si>
  <si>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</si>
  <si>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</si>
  <si>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</si>
  <si>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</si>
  <si>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</si>
  <si>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</si>
  <si>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</si>
  <si>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</si>
  <si>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</si>
  <si>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</si>
  <si>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</si>
  <si>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</si>
  <si>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</si>
  <si>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</si>
  <si>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</si>
  <si>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</si>
  <si>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</si>
  <si>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</si>
  <si>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</si>
  <si>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</si>
  <si>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</si>
  <si>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</si>
  <si>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</si>
  <si>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</si>
  <si>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</si>
  <si>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</si>
  <si>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</si>
  <si>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</si>
  <si>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</si>
  <si>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</si>
  <si>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</si>
  <si>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</si>
  <si>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</si>
  <si>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</si>
  <si>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</si>
  <si>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</si>
  <si>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</si>
  <si>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</si>
  <si>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</si>
  <si>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</si>
  <si>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</si>
  <si>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</si>
  <si>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</si>
  <si>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</si>
  <si>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</si>
  <si>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</si>
  <si>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</si>
  <si>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</si>
  <si>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</si>
  <si>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</si>
  <si>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</si>
  <si>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</si>
  <si>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</si>
  <si>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</si>
  <si>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</si>
  <si>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</si>
  <si>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</si>
  <si>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</si>
  <si>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</si>
  <si>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</si>
  <si>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</si>
  <si>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</si>
  <si>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</si>
  <si>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</si>
  <si>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</si>
  <si>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</si>
  <si>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</si>
  <si>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</si>
  <si>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</si>
  <si>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</si>
  <si>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</si>
  <si>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</si>
  <si>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</si>
  <si>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</si>
  <si>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</si>
  <si>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</si>
  <si>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</si>
  <si>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</si>
  <si>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</si>
  <si>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</si>
  <si>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</si>
  <si>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</si>
  <si>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</si>
  <si>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</si>
  <si>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</si>
  <si>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</si>
  <si>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</si>
  <si>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</si>
  <si>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</si>
  <si>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</si>
  <si>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</si>
  <si>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</si>
  <si>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</si>
  <si>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</si>
  <si>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</si>
  <si>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</si>
  <si>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</si>
  <si>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</si>
  <si>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</si>
  <si>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</si>
  <si>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</si>
  <si>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</si>
  <si>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</si>
  <si>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</si>
  <si>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</si>
  <si>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</si>
  <si>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</si>
  <si>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</si>
  <si>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</si>
  <si>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</si>
  <si>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</si>
  <si>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</si>
  <si>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</si>
  <si>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</si>
  <si>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</si>
  <si>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</si>
  <si>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</si>
  <si>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</si>
  <si>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</si>
  <si>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</si>
  <si>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</si>
  <si>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</si>
  <si>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</si>
  <si>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</si>
  <si>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</si>
  <si>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</si>
  <si>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</si>
  <si>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</si>
  <si>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</si>
  <si>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</si>
  <si>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</si>
  <si>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</si>
  <si>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</si>
  <si>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</si>
  <si>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</si>
  <si>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</si>
  <si>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</si>
  <si>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</si>
  <si>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</si>
  <si>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</si>
  <si>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</si>
  <si>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</si>
  <si>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</si>
  <si>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</si>
  <si>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</si>
  <si>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</si>
  <si>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</si>
  <si>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</si>
  <si>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</si>
  <si>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</si>
  <si>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</si>
  <si>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</si>
  <si>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</si>
  <si>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</si>
  <si>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</si>
  <si>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</si>
  <si>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</si>
  <si>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</si>
  <si>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</si>
  <si>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</si>
  <si>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</si>
  <si>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</si>
  <si>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</si>
  <si>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</si>
  <si>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</si>
  <si>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</si>
  <si>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</si>
  <si>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</si>
  <si>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</si>
  <si>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</si>
  <si>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</si>
  <si>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</si>
  <si>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</si>
  <si>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</si>
  <si>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</si>
  <si>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</si>
  <si>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</si>
  <si>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</si>
  <si>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</si>
  <si>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</si>
  <si>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</si>
  <si>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</si>
  <si>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</si>
  <si>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</si>
  <si>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</si>
  <si>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</si>
  <si>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</si>
  <si>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</si>
  <si>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</si>
  <si>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</si>
  <si>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</si>
  <si>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</si>
  <si>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</si>
  <si>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</si>
  <si>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</si>
  <si>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</si>
  <si>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</si>
  <si>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</si>
  <si>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</si>
  <si>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</si>
  <si>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</si>
  <si>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</si>
  <si>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</si>
  <si>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</si>
  <si>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</si>
  <si>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</si>
  <si>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</si>
  <si>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</si>
  <si>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</si>
  <si>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</si>
  <si>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</si>
  <si>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</si>
  <si>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</si>
  <si>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</si>
  <si>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</si>
  <si>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</si>
  <si>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</si>
  <si>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</si>
  <si>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</si>
  <si>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</si>
  <si>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</si>
  <si>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</si>
  <si>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</si>
  <si>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</si>
  <si>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</si>
  <si>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</si>
  <si>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</si>
  <si>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</si>
  <si>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</si>
  <si>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</si>
  <si>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</si>
  <si>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</si>
  <si>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</si>
  <si>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</si>
  <si>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</si>
  <si>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</si>
  <si>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</si>
  <si>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</si>
  <si>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</si>
  <si>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</si>
  <si>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</si>
  <si>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</si>
  <si>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</si>
  <si>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</si>
  <si>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</si>
  <si>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</si>
  <si>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</si>
  <si>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</si>
  <si>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</si>
  <si>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</si>
  <si>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</si>
  <si>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</si>
  <si>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</si>
  <si>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</si>
  <si>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</si>
  <si>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</si>
  <si>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</si>
  <si>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</si>
  <si>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</si>
  <si>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</si>
  <si>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</si>
  <si>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</si>
  <si>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</si>
  <si>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</si>
  <si>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</si>
  <si>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</si>
  <si>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</si>
  <si>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</si>
  <si>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</si>
  <si>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</si>
  <si>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</si>
  <si>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</si>
  <si>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</si>
  <si>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</si>
  <si>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</si>
  <si>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</si>
  <si>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</si>
  <si>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</si>
  <si>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</si>
  <si>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</si>
  <si>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</si>
  <si>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</si>
  <si>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</si>
  <si>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</si>
  <si>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</si>
  <si>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</si>
  <si>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</si>
  <si>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</si>
  <si>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</si>
  <si>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</si>
  <si>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</si>
  <si>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</si>
  <si>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</si>
  <si>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</si>
  <si>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</si>
  <si>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</si>
  <si>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</si>
  <si>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</si>
  <si>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</si>
  <si>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</si>
  <si>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</si>
  <si>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</si>
  <si>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</si>
  <si>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</si>
  <si>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</si>
  <si>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</si>
  <si>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</si>
  <si>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</si>
  <si>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</si>
  <si>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</si>
  <si>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</si>
  <si>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</si>
  <si>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</si>
  <si>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</si>
  <si>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</si>
  <si>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</si>
  <si>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</si>
  <si>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</si>
  <si>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</si>
  <si>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</si>
  <si>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</si>
  <si>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</si>
  <si>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</si>
  <si>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</si>
  <si>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</si>
  <si>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</si>
  <si>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</si>
  <si>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</si>
  <si>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</si>
  <si>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</si>
  <si>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</si>
  <si>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</si>
  <si>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</si>
  <si>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</si>
  <si>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</si>
  <si>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</si>
  <si>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</si>
  <si>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</si>
  <si>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</si>
  <si>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</si>
  <si>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</si>
  <si>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</si>
  <si>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</si>
  <si>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</si>
  <si>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</si>
  <si>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</si>
  <si>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</si>
  <si>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</si>
  <si>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</si>
  <si>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</si>
  <si>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</si>
  <si>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</si>
  <si>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</si>
  <si>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</si>
  <si>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</si>
  <si>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</si>
  <si>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</si>
  <si>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</si>
  <si>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</si>
  <si>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</si>
  <si>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</si>
  <si>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</si>
  <si>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</si>
  <si>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</si>
  <si>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</si>
  <si>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</si>
  <si>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</si>
  <si>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</si>
  <si>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</si>
  <si>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</si>
  <si>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</si>
  <si>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</si>
  <si>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</si>
  <si>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</si>
  <si>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</si>
  <si>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</si>
  <si>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</si>
  <si>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</si>
  <si>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</si>
  <si>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</si>
  <si>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</si>
  <si>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</si>
  <si>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</si>
  <si>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</si>
  <si>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</si>
  <si>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</si>
  <si>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</si>
  <si>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</si>
  <si>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</si>
  <si>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</si>
  <si>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</si>
  <si>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</si>
  <si>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</si>
  <si>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</si>
  <si>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</si>
  <si>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</si>
  <si>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</si>
  <si>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</si>
  <si>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</si>
  <si>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</si>
  <si>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</si>
  <si>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</si>
  <si>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</si>
  <si>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</si>
  <si>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</si>
  <si>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</si>
  <si>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</si>
  <si>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</si>
  <si>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</si>
  <si>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</si>
  <si>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</si>
  <si>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</si>
  <si>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</si>
  <si>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</si>
  <si>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</si>
  <si>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</si>
  <si>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</si>
  <si>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</si>
  <si>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</si>
  <si>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</si>
  <si>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</si>
  <si>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</si>
  <si>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</si>
  <si>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</si>
  <si>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</si>
  <si>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</si>
  <si>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</si>
  <si>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</si>
  <si>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</si>
  <si>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</si>
  <si>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</si>
  <si>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</si>
  <si>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</si>
  <si>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</si>
  <si>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</si>
  <si>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</si>
  <si>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</si>
  <si>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</si>
  <si>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</si>
  <si>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</si>
  <si>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</si>
  <si>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</si>
  <si>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</si>
  <si>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</si>
  <si>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</si>
  <si>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</si>
  <si>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</si>
  <si>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</si>
  <si>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</si>
  <si>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</si>
  <si>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</si>
  <si>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</si>
  <si>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</si>
  <si>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</si>
  <si>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</si>
  <si>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</si>
  <si>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</si>
  <si>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</si>
  <si>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</si>
  <si>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</si>
  <si>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</si>
  <si>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</si>
  <si>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</si>
  <si>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</si>
  <si>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</si>
  <si>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</si>
  <si>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</si>
  <si>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</si>
  <si>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</si>
  <si>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</si>
  <si>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</si>
  <si>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</si>
  <si>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</si>
  <si>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</si>
  <si>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</si>
  <si>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</si>
  <si>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</si>
  <si>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</si>
  <si>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</si>
  <si>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</si>
  <si>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</si>
  <si>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</si>
  <si>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</si>
  <si>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</si>
  <si>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</si>
  <si>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</si>
  <si>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</si>
  <si>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</si>
  <si>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</si>
  <si>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</si>
  <si>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</si>
  <si>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</si>
  <si>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</si>
  <si>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</si>
  <si>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</si>
  <si>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</si>
  <si>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</si>
  <si>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</si>
  <si>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</si>
  <si>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</si>
  <si>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</si>
  <si>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</si>
  <si>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</si>
  <si>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</si>
  <si>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</si>
  <si>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</si>
  <si>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</si>
  <si>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</si>
  <si>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</si>
  <si>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</si>
  <si>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</si>
  <si>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</si>
  <si>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</si>
  <si>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</si>
  <si>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</si>
  <si>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</si>
  <si>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</si>
  <si>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</si>
  <si>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</si>
  <si>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</si>
  <si>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</si>
  <si>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</si>
  <si>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</si>
  <si>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</si>
  <si>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</si>
  <si>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</si>
  <si>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</si>
  <si>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</si>
  <si>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</si>
  <si>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</si>
  <si>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</si>
  <si>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</si>
  <si>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</si>
  <si>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</si>
  <si>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</si>
  <si>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</si>
  <si>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</si>
  <si>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</si>
  <si>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</si>
  <si>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</si>
  <si>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</si>
  <si>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</si>
  <si>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</si>
  <si>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</si>
  <si>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</si>
  <si>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</si>
  <si>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</si>
  <si>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</si>
  <si>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</si>
  <si>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</si>
  <si>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</si>
  <si>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</si>
  <si>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</si>
  <si>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</si>
  <si>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</si>
  <si>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</si>
  <si>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</si>
  <si>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</si>
  <si>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</si>
  <si>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</si>
  <si>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</si>
  <si>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</si>
  <si>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</si>
  <si>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</si>
  <si>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</si>
  <si>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</si>
  <si>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</si>
  <si>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</si>
  <si>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</si>
  <si>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</si>
  <si>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</si>
  <si>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</si>
  <si>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</si>
  <si>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</si>
  <si>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</si>
  <si>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</si>
  <si>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</si>
  <si>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</si>
  <si>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</si>
  <si>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</si>
  <si>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</si>
  <si>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</si>
  <si>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</si>
  <si>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</si>
  <si>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</si>
  <si>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</si>
  <si>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</si>
  <si>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</si>
  <si>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</si>
  <si>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</si>
  <si>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</si>
  <si>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</si>
  <si>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</si>
  <si>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</si>
  <si>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</si>
  <si>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</si>
  <si>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</si>
  <si>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</si>
  <si>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</si>
  <si>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</si>
  <si>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</si>
  <si>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</si>
  <si>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</si>
  <si>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</si>
  <si>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</si>
  <si>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</si>
  <si>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</si>
  <si>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</si>
  <si>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</si>
  <si>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</si>
  <si>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</si>
  <si>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</si>
  <si>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</si>
  <si>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</si>
  <si>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</si>
  <si>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</si>
  <si>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</si>
  <si>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</si>
  <si>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</si>
  <si>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</si>
  <si>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</si>
  <si>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</si>
  <si>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</si>
  <si>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</si>
  <si>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</si>
  <si>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</si>
  <si>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</si>
  <si>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</si>
  <si>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</si>
  <si>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</si>
  <si>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</si>
  <si>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</si>
  <si>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</si>
  <si>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</si>
  <si>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</si>
  <si>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</si>
  <si>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</si>
  <si>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</si>
  <si>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</si>
  <si>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</si>
  <si>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</si>
  <si>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</si>
  <si>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</si>
  <si>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</si>
  <si>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</si>
  <si>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</si>
  <si>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</si>
  <si>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</si>
  <si>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</si>
  <si>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</si>
  <si>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</si>
  <si>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</si>
  <si>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</si>
  <si>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</si>
  <si>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</si>
  <si>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</si>
  <si>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</si>
  <si>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</si>
  <si>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</si>
  <si>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</si>
  <si>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</si>
  <si>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</si>
  <si>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</si>
  <si>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</si>
  <si>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</si>
  <si>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</si>
  <si>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</si>
  <si>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</si>
  <si>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</si>
  <si>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</si>
  <si>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</si>
  <si>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</si>
  <si>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</si>
  <si>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</si>
  <si>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</si>
  <si>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</si>
  <si>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</si>
  <si>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</si>
  <si>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</si>
  <si>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</si>
  <si>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</si>
  <si>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</si>
  <si>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</si>
  <si>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</si>
  <si>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</si>
  <si>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</si>
  <si>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</si>
  <si>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</si>
  <si>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</si>
  <si>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</si>
  <si>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</si>
  <si>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</si>
  <si>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</si>
  <si>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</si>
  <si>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</si>
  <si>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</si>
  <si>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</si>
  <si>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</si>
  <si>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</si>
  <si>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</si>
  <si>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</si>
  <si>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</si>
  <si>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</si>
  <si>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</si>
  <si>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</si>
  <si>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</si>
  <si>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</si>
  <si>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</si>
  <si>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</si>
  <si>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</si>
  <si>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</si>
  <si>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</si>
  <si>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</si>
  <si>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</si>
  <si>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</si>
  <si>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</si>
  <si>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</si>
  <si>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</si>
  <si>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</si>
  <si>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</si>
  <si>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</si>
  <si>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</si>
  <si>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</si>
  <si>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</si>
  <si>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</si>
  <si>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</si>
  <si>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</si>
  <si>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</si>
  <si>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</si>
  <si>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</si>
  <si>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</si>
  <si>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</si>
  <si>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</si>
  <si>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</si>
  <si>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</si>
  <si>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</si>
  <si>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</si>
  <si>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</si>
  <si>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</si>
  <si>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</si>
  <si>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</si>
  <si>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</si>
  <si>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</si>
  <si>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</si>
  <si>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</si>
  <si>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</si>
  <si>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</si>
  <si>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</si>
  <si>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</si>
  <si>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</si>
  <si>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</si>
  <si>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</si>
  <si>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</si>
  <si>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</si>
  <si>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</si>
  <si>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</si>
  <si>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</si>
  <si>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</si>
  <si>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</si>
  <si>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</si>
  <si>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</si>
  <si>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</si>
  <si>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</si>
  <si>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</si>
  <si>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</si>
  <si>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</si>
  <si>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</si>
  <si>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</si>
  <si>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</si>
  <si>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</si>
  <si>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</si>
  <si>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</si>
  <si>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</si>
  <si>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</si>
  <si>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</si>
  <si>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</si>
  <si>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</si>
  <si>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</si>
  <si>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</si>
  <si>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</si>
  <si>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</si>
  <si>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</si>
  <si>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</si>
  <si>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</si>
  <si>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</si>
  <si>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</si>
  <si>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</si>
  <si>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</si>
  <si>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</si>
  <si>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</si>
  <si>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</si>
  <si>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</si>
  <si>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</si>
  <si>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</si>
  <si>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</si>
  <si>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</si>
  <si>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</si>
  <si>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</si>
  <si>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</si>
  <si>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</si>
  <si>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</si>
  <si>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</si>
  <si>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</si>
  <si>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</si>
  <si>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</si>
  <si>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</si>
  <si>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</si>
  <si>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</si>
  <si>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</si>
  <si>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</si>
  <si>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</si>
  <si>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</si>
  <si>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</si>
  <si>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</si>
  <si>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</si>
  <si>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</si>
  <si>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</si>
  <si>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</si>
  <si>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</si>
  <si>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</si>
  <si>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</si>
  <si>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</si>
  <si>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</si>
  <si>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</si>
  <si>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</si>
  <si>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</si>
  <si>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</si>
  <si>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</si>
  <si>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</si>
  <si>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</si>
  <si>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</si>
  <si>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</si>
  <si>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</si>
  <si>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</si>
  <si>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</si>
  <si>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</si>
  <si>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</si>
  <si>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</si>
  <si>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</si>
  <si>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</si>
  <si>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</si>
  <si>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</si>
  <si>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</si>
  <si>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</si>
  <si>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</si>
  <si>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</si>
  <si>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</si>
  <si>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</si>
  <si>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</si>
  <si>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</si>
  <si>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</si>
  <si>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</si>
  <si>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</si>
  <si>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</si>
  <si>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</si>
  <si>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</si>
  <si>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</si>
  <si>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</si>
  <si>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</si>
  <si>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</si>
  <si>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</si>
  <si>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</si>
  <si>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</si>
  <si>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</si>
  <si>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</si>
  <si>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</si>
  <si>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</si>
  <si>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</si>
  <si>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</si>
  <si>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</si>
  <si>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</si>
  <si>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</si>
  <si>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</si>
  <si>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</si>
  <si>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</si>
  <si>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</si>
  <si>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</si>
  <si>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</si>
  <si>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</si>
  <si>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</si>
  <si>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</si>
  <si>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</si>
  <si>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</si>
  <si>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</si>
  <si>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</si>
  <si>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</si>
  <si>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</si>
  <si>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</si>
  <si>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</si>
  <si>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</si>
  <si>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</si>
  <si>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</si>
  <si>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</si>
  <si>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</si>
  <si>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</si>
  <si>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</si>
  <si>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</si>
  <si>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</si>
  <si>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</si>
  <si>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</si>
  <si>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</si>
  <si>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</si>
  <si>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</si>
  <si>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</si>
  <si>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</si>
  <si>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</si>
  <si>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</si>
  <si>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</si>
  <si>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</si>
  <si>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</si>
  <si>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</si>
  <si>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</si>
  <si>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</si>
  <si>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</si>
  <si>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</si>
  <si>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</si>
  <si>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</si>
  <si>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</si>
  <si>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</si>
  <si>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</si>
  <si>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</si>
  <si>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</si>
  <si>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</si>
  <si>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</si>
  <si>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</si>
  <si>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</si>
  <si>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</si>
  <si>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</si>
  <si>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</si>
  <si>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</si>
  <si>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</si>
  <si>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</si>
  <si>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</si>
  <si>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</si>
  <si>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</si>
  <si>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</si>
  <si>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</si>
  <si>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</si>
  <si>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</si>
  <si>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</si>
  <si>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</si>
  <si>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</si>
  <si>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</si>
  <si>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</si>
  <si>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</si>
  <si>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</si>
  <si>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</si>
  <si>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</si>
  <si>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</si>
  <si>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</si>
  <si>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</si>
  <si>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</si>
  <si>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</si>
  <si>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</si>
  <si>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</si>
  <si>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</si>
  <si>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</si>
  <si>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</si>
  <si>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</si>
  <si>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</si>
  <si>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</si>
  <si>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</si>
  <si>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</si>
  <si>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</si>
  <si>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</si>
  <si>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</si>
  <si>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</si>
  <si>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</si>
  <si>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</si>
  <si>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</si>
  <si>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</si>
  <si>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</si>
  <si>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</si>
  <si>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</si>
  <si>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</si>
  <si>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</si>
  <si>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</si>
  <si>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</si>
  <si>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</si>
  <si>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</si>
  <si>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</si>
  <si>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</si>
  <si>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</si>
  <si>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</si>
  <si>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</si>
  <si>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</si>
  <si>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</si>
  <si>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</si>
  <si>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</si>
  <si>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</si>
  <si>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</si>
  <si>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</si>
  <si>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</si>
  <si>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</si>
  <si>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</si>
  <si>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</si>
  <si>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</si>
  <si>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</si>
  <si>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</si>
  <si>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</si>
  <si>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</si>
  <si>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</si>
  <si>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</si>
  <si>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</si>
  <si>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</si>
  <si>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</si>
  <si>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</si>
  <si>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</si>
  <si>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</si>
  <si>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</si>
  <si>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</si>
  <si>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</si>
  <si>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</si>
  <si>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</si>
  <si>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</si>
  <si>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</si>
  <si>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</si>
  <si>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</si>
  <si>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</si>
  <si>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</si>
  <si>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</si>
  <si>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</si>
  <si>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</si>
  <si>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</si>
  <si>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</si>
  <si>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</si>
  <si>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</si>
  <si>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</si>
  <si>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</si>
  <si>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</si>
  <si>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</si>
  <si>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</si>
  <si>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</si>
  <si>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</si>
  <si>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</si>
  <si>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</si>
  <si>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</si>
  <si>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</si>
  <si>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</si>
  <si>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</si>
  <si>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</si>
  <si>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</si>
  <si>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</si>
  <si>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</si>
  <si>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</si>
  <si>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</si>
  <si>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</si>
  <si>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</si>
  <si>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</si>
  <si>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</si>
  <si>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</si>
  <si>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</si>
  <si>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</si>
  <si>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</si>
  <si>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</si>
  <si>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</si>
  <si>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</si>
  <si>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</si>
  <si>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</si>
  <si>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</si>
  <si>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</si>
  <si>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</si>
  <si>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</si>
  <si>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</si>
  <si>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</si>
  <si>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</si>
  <si>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</si>
  <si>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</si>
  <si>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</si>
  <si>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</si>
  <si>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</si>
  <si>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</si>
  <si>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</si>
  <si>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</si>
  <si>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</si>
  <si>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</si>
  <si>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</si>
  <si>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</si>
  <si>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</si>
  <si>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</si>
  <si>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</si>
  <si>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</si>
  <si>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</si>
  <si>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</si>
  <si>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</si>
  <si>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</si>
  <si>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</si>
  <si>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</si>
  <si>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</si>
  <si>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</si>
  <si>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</si>
  <si>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</si>
  <si>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</si>
  <si>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</si>
  <si>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</si>
  <si>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</si>
  <si>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</si>
  <si>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</si>
  <si>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</si>
  <si>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</si>
  <si>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</si>
  <si>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</si>
  <si>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</si>
  <si>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</si>
  <si>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</si>
  <si>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</si>
  <si>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</si>
  <si>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</si>
  <si>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</si>
  <si>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</si>
  <si>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</si>
  <si>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</si>
  <si>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</si>
  <si>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</si>
  <si>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</si>
  <si>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</si>
  <si>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</si>
  <si>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</si>
  <si>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</si>
  <si>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</si>
  <si>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</si>
  <si>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</si>
  <si>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</si>
  <si>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</si>
  <si>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</si>
  <si>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</si>
  <si>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</si>
  <si>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</si>
  <si>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</si>
  <si>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</si>
  <si>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</si>
  <si>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</si>
  <si>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</si>
  <si>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</si>
  <si>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</si>
  <si>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</si>
  <si>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</si>
  <si>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</si>
  <si>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</si>
  <si>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</si>
  <si>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</si>
  <si>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</si>
  <si>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</si>
  <si>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</si>
  <si>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</si>
  <si>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</si>
  <si>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</si>
  <si>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</si>
  <si>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</si>
  <si>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</si>
  <si>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</si>
  <si>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</si>
  <si>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</si>
  <si>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</si>
  <si>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</si>
  <si>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</si>
  <si>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</si>
  <si>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</si>
  <si>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</si>
  <si>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</si>
  <si>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</si>
  <si>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</si>
  <si>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</si>
  <si>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</si>
  <si>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</si>
  <si>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</si>
  <si>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</si>
  <si>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</si>
  <si>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</si>
  <si>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</si>
  <si>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</si>
  <si>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</si>
  <si>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</si>
  <si>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</si>
  <si>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</si>
  <si>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</si>
  <si>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</si>
  <si>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</si>
  <si>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</si>
  <si>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</si>
  <si>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</si>
  <si>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</si>
  <si>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</si>
  <si>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</si>
  <si>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</si>
  <si>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</si>
  <si>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</si>
  <si>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</si>
  <si>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</si>
  <si>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</si>
  <si>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</si>
  <si>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</si>
  <si>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</si>
  <si>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</si>
  <si>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</si>
  <si>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</si>
  <si>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</si>
  <si>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</si>
  <si>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</si>
  <si>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</si>
  <si>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</si>
  <si>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</si>
  <si>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</si>
  <si>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</si>
  <si>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</si>
  <si>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</si>
  <si>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</si>
  <si>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</si>
  <si>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</si>
  <si>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</si>
  <si>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</si>
  <si>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</si>
  <si>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</si>
  <si>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</si>
  <si>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</si>
  <si>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</si>
  <si>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</si>
  <si>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</si>
  <si>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</si>
  <si>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</si>
  <si>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</si>
  <si>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</si>
  <si>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</si>
  <si>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</si>
  <si>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</si>
  <si>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</si>
  <si>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</si>
  <si>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</si>
  <si>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</si>
  <si>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</si>
  <si>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</si>
  <si>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</si>
  <si>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</si>
  <si>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</si>
  <si>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</si>
  <si>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</si>
  <si>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</si>
  <si>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</si>
  <si>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</si>
  <si>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</si>
  <si>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</si>
  <si>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</si>
  <si>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</si>
  <si>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</si>
  <si>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</si>
  <si>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</si>
  <si>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</si>
  <si>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</si>
  <si>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</si>
  <si>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</si>
  <si>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</si>
  <si>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</si>
  <si>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</si>
  <si>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</si>
  <si>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</si>
  <si>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</si>
  <si>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</si>
  <si>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</si>
  <si>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</si>
  <si>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</si>
  <si>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</si>
  <si>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</si>
  <si>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</si>
  <si>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</si>
  <si>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</si>
  <si>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</si>
  <si>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</si>
  <si>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</si>
  <si>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</si>
  <si>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</si>
  <si>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</si>
  <si>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</si>
  <si>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</si>
  <si>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</si>
  <si>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</si>
  <si>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</si>
  <si>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</si>
  <si>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</si>
  <si>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</si>
  <si>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</si>
  <si>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</si>
  <si>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</si>
  <si>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</si>
  <si>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</si>
  <si>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</si>
  <si>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</si>
  <si>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</si>
  <si>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</si>
  <si>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</si>
  <si>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</si>
  <si>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</si>
  <si>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</si>
  <si>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</si>
  <si>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</si>
  <si>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</si>
  <si>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</si>
  <si>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</si>
  <si>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</si>
  <si>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</si>
  <si>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</si>
  <si>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</si>
  <si>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</si>
  <si>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</si>
  <si>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</si>
  <si>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</si>
  <si>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</si>
  <si>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</si>
  <si>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</si>
  <si>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</si>
  <si>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</si>
  <si>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</si>
  <si>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</si>
  <si>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</si>
  <si>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</si>
  <si>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</si>
  <si>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</si>
  <si>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</si>
  <si>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</si>
  <si>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</si>
  <si>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</si>
  <si>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</si>
  <si>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</si>
  <si>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</si>
  <si>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</si>
  <si>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</si>
  <si>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</si>
  <si>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</si>
  <si>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</si>
  <si>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</si>
  <si>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</si>
  <si>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</si>
  <si>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</si>
  <si>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</si>
  <si>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</si>
  <si>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</si>
  <si>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</si>
  <si>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</si>
  <si>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</si>
  <si>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</si>
  <si>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</si>
  <si>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</si>
  <si>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</si>
  <si>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</si>
  <si>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</si>
  <si>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</si>
  <si>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</si>
  <si>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</si>
  <si>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</si>
  <si>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</si>
  <si>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</si>
  <si>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</si>
  <si>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</si>
  <si>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</si>
  <si>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</si>
  <si>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</si>
  <si>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</si>
  <si>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</si>
  <si>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</si>
  <si>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</si>
  <si>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</si>
  <si>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</si>
  <si>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</si>
  <si>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</si>
  <si>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</si>
  <si>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</si>
  <si>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</si>
  <si>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</si>
  <si>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</si>
  <si>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</si>
  <si>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</si>
  <si>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</si>
  <si>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</si>
  <si>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</si>
  <si>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</si>
  <si>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</si>
  <si>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</si>
  <si>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</si>
  <si>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</si>
  <si>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</si>
  <si>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</si>
  <si>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</si>
  <si>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</si>
  <si>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</si>
  <si>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</si>
  <si>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</si>
  <si>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</si>
  <si>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</si>
  <si>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</si>
  <si>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</si>
  <si>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</si>
  <si>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</si>
  <si>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</si>
  <si>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</si>
  <si>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</si>
  <si>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</si>
  <si>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</si>
  <si>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</si>
  <si>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</si>
  <si>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</si>
  <si>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</si>
  <si>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</si>
  <si>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</si>
  <si>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</si>
  <si>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</si>
  <si>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</si>
  <si>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</si>
  <si>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</si>
  <si>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</si>
  <si>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</si>
  <si>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</si>
  <si>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</si>
  <si>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</si>
  <si>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</si>
  <si>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</si>
  <si>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</si>
  <si>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</si>
  <si>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</si>
  <si>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</si>
  <si>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</si>
  <si>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</si>
  <si>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</si>
  <si>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</si>
  <si>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</si>
  <si>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</si>
  <si>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</si>
  <si>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</si>
  <si>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</si>
  <si>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</si>
  <si>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</si>
  <si>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</si>
  <si>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</si>
  <si>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</si>
  <si>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</si>
  <si>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</si>
  <si>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</si>
  <si>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</si>
  <si>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</si>
  <si>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</si>
  <si>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</si>
  <si>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</si>
  <si>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</si>
  <si>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</si>
  <si>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</si>
  <si>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</si>
  <si>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</si>
  <si>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</si>
  <si>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</si>
  <si>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</si>
  <si>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</si>
  <si>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</si>
  <si>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</si>
  <si>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</si>
  <si>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</si>
  <si>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</si>
  <si>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</si>
  <si>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</si>
  <si>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</si>
  <si>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</si>
  <si>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</si>
  <si>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</si>
  <si>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</si>
  <si>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</si>
  <si>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</si>
  <si>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</si>
  <si>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</si>
  <si>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</si>
  <si>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</si>
  <si>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</si>
  <si>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</si>
  <si>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</si>
  <si>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</si>
  <si>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</si>
  <si>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</si>
  <si>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</si>
  <si>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</si>
  <si>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</si>
  <si>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</si>
  <si>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</si>
  <si>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</si>
  <si>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</si>
  <si>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</si>
  <si>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</si>
  <si>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</si>
  <si>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</si>
  <si>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</si>
  <si>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</si>
  <si>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</si>
  <si>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</si>
  <si>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</si>
  <si>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</si>
  <si>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</si>
  <si>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</si>
  <si>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</si>
  <si>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</si>
  <si>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</si>
  <si>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</si>
  <si>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</si>
  <si>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</si>
  <si>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</si>
  <si>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</si>
  <si>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</si>
  <si>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</si>
  <si>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</si>
  <si>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</si>
  <si>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</si>
  <si>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</si>
  <si>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</si>
  <si>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</si>
  <si>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</si>
  <si>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</si>
  <si>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</si>
  <si>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</si>
  <si>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</si>
  <si>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</si>
  <si>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</si>
  <si>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</si>
  <si>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</si>
  <si>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</si>
  <si>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</si>
  <si>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</si>
  <si>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</si>
  <si>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</si>
  <si>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</si>
  <si>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</si>
  <si>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</si>
  <si>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</si>
  <si>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</si>
  <si>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</si>
  <si>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</si>
  <si>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</si>
  <si>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</si>
  <si>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</si>
  <si>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</si>
  <si>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</si>
  <si>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</si>
  <si>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</si>
  <si>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</si>
  <si>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</si>
  <si>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</si>
  <si>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</si>
  <si>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</si>
  <si>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</si>
  <si>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</si>
  <si>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</si>
  <si>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</si>
  <si>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</si>
  <si>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</si>
  <si>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</si>
  <si>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</si>
  <si>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</si>
  <si>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</si>
  <si>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</si>
  <si>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</si>
  <si>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</si>
  <si>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</si>
  <si>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</si>
  <si>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</si>
  <si>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</si>
  <si>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</si>
  <si>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</si>
  <si>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</si>
  <si>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</si>
  <si>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</si>
  <si>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</si>
  <si>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</si>
  <si>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</si>
  <si>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</si>
  <si>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</si>
  <si>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</si>
  <si>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</si>
  <si>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</si>
  <si>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</si>
  <si>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</si>
  <si>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</si>
  <si>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</si>
  <si>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</si>
  <si>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</si>
  <si>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</si>
  <si>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</si>
  <si>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</si>
  <si>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</si>
  <si>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</si>
  <si>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</si>
  <si>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</si>
  <si>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</si>
  <si>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</si>
  <si>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</si>
  <si>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</si>
  <si>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</si>
  <si>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</si>
  <si>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</si>
  <si>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</si>
  <si>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</si>
  <si>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</si>
  <si>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</si>
  <si>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</si>
  <si>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</si>
  <si>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</si>
  <si>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</si>
  <si>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</si>
  <si>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</si>
  <si>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</si>
  <si>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</si>
  <si>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</si>
  <si>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</si>
  <si>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</si>
  <si>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</si>
  <si>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</si>
  <si>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</si>
  <si>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</si>
  <si>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</si>
  <si>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</si>
  <si>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</si>
  <si>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</si>
  <si>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</si>
  <si>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</si>
  <si>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</si>
  <si>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</si>
  <si>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</si>
  <si>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</si>
  <si>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</si>
  <si>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</si>
  <si>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</si>
  <si>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</si>
  <si>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</si>
  <si>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</si>
  <si>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</si>
  <si>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</si>
  <si>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</si>
  <si>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</si>
  <si>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</si>
  <si>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</si>
  <si>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</si>
  <si>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</si>
  <si>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</si>
  <si>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</si>
  <si>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</si>
  <si>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</si>
  <si>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</si>
  <si>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</si>
  <si>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</si>
  <si>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</si>
  <si>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</si>
  <si>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</si>
  <si>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</si>
  <si>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</si>
  <si>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</si>
  <si>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</si>
  <si>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</si>
  <si>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</si>
  <si>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</si>
  <si>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</si>
  <si>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</si>
  <si>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</si>
  <si>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</si>
  <si>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</si>
  <si>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</si>
  <si>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</si>
  <si>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</si>
  <si>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</si>
  <si>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</si>
  <si>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</si>
  <si>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</si>
  <si>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</si>
  <si>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</si>
  <si>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</si>
  <si>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</si>
  <si>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</si>
  <si>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</si>
  <si>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</si>
  <si>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</si>
  <si>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</si>
  <si>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</si>
  <si>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</si>
  <si>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</si>
  <si>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</si>
  <si>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</si>
  <si>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</si>
  <si>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</si>
  <si>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</si>
  <si>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</si>
  <si>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</si>
  <si>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</si>
  <si>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</si>
  <si>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</si>
  <si>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</si>
  <si>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</si>
  <si>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</si>
  <si>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</si>
  <si>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</si>
  <si>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</si>
  <si>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</si>
  <si>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</si>
  <si>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</si>
  <si>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</si>
  <si>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</si>
  <si>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</si>
  <si>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</si>
  <si>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</si>
  <si>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</si>
  <si>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</si>
  <si>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</si>
  <si>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</si>
  <si>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</si>
  <si>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</si>
  <si>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</si>
  <si>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</si>
  <si>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</si>
  <si>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</si>
  <si>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</si>
  <si>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</si>
  <si>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</si>
  <si>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</si>
  <si>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</si>
  <si>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</si>
  <si>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</si>
  <si>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</si>
  <si>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</si>
  <si>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</si>
  <si>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</si>
  <si>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</si>
  <si>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</si>
  <si>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</si>
  <si>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</si>
  <si>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</si>
  <si>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</si>
  <si>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</si>
  <si>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</si>
  <si>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</si>
  <si>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</si>
  <si>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</si>
  <si>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</si>
  <si>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</si>
  <si>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</si>
  <si>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</si>
  <si>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</si>
  <si>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</si>
  <si>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</si>
  <si>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</si>
  <si>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</si>
  <si>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</si>
  <si>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</si>
  <si>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</si>
  <si>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</si>
  <si>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</si>
  <si>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</si>
  <si>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</si>
  <si>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</si>
  <si>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</si>
  <si>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</si>
  <si>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</si>
  <si>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</si>
  <si>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</si>
  <si>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</si>
  <si>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</si>
  <si>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</si>
  <si>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</si>
  <si>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</si>
  <si>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</si>
  <si>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</si>
  <si>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</si>
  <si>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</si>
  <si>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</si>
  <si>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</si>
  <si>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</si>
  <si>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</si>
  <si>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</si>
  <si>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</si>
  <si>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</si>
  <si>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</si>
  <si>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</si>
  <si>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</si>
  <si>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</si>
  <si>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</si>
  <si>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</si>
  <si>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</si>
  <si>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</si>
  <si>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</si>
  <si>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</si>
  <si>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</si>
  <si>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</si>
  <si>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</si>
  <si>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</si>
  <si>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</si>
  <si>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</si>
  <si>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</si>
  <si>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</si>
  <si>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</si>
  <si>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</si>
  <si>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</si>
  <si>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</si>
  <si>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</si>
  <si>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</si>
  <si>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</si>
  <si>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</si>
  <si>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</si>
  <si>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</si>
  <si>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</si>
  <si>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</si>
  <si>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</si>
  <si>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</si>
  <si>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</si>
  <si>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</si>
  <si>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</si>
  <si>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</si>
  <si>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</si>
  <si>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</si>
  <si>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</si>
  <si>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</si>
  <si>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</si>
  <si>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</si>
  <si>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</si>
  <si>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</si>
  <si>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</si>
  <si>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</si>
  <si>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</si>
  <si>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</si>
  <si>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</si>
  <si>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</si>
  <si>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</si>
  <si>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</si>
  <si>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</si>
  <si>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</si>
  <si>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</si>
  <si>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</si>
  <si>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</si>
  <si>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</si>
  <si>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</si>
  <si>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</si>
  <si>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</si>
  <si>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</si>
  <si>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</si>
  <si>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</si>
  <si>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</si>
  <si>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</si>
  <si>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</si>
  <si>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</si>
  <si>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</si>
  <si>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</si>
  <si>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</si>
  <si>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</si>
  <si>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</si>
  <si>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</si>
  <si>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</si>
  <si>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</si>
  <si>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</si>
  <si>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</si>
  <si>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</si>
  <si>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</si>
  <si>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</si>
  <si>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</si>
  <si>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</si>
  <si>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</si>
  <si>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</si>
  <si>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</si>
  <si>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</si>
  <si>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</si>
  <si>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</si>
  <si>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</si>
  <si>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</si>
  <si>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</si>
  <si>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</si>
  <si>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</si>
  <si>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</si>
  <si>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</si>
  <si>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</si>
  <si>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</si>
  <si>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</si>
  <si>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</si>
  <si>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</si>
  <si>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</si>
  <si>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</si>
  <si>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</si>
  <si>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</si>
  <si>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</si>
  <si>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</si>
  <si>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</si>
  <si>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</si>
  <si>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</si>
  <si>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</si>
  <si>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</si>
  <si>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</si>
  <si>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</si>
  <si>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</si>
  <si>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</si>
  <si>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</si>
  <si>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</si>
  <si>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</si>
  <si>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</si>
  <si>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</si>
  <si>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</si>
  <si>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</si>
  <si>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</si>
  <si>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</si>
  <si>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</si>
  <si>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</si>
  <si>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</si>
  <si>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</si>
  <si>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</si>
  <si>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</si>
  <si>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</si>
  <si>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</si>
  <si>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</si>
  <si>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</si>
  <si>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</si>
  <si>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</si>
  <si>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</si>
  <si>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</si>
  <si>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</si>
  <si>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</si>
  <si>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</si>
  <si>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</si>
  <si>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</si>
  <si>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</si>
  <si>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</si>
  <si>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</si>
  <si>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</si>
  <si>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</si>
  <si>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</si>
  <si>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</si>
  <si>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</si>
  <si>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</si>
  <si>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</si>
  <si>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</si>
  <si>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</si>
  <si>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</si>
  <si>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</si>
  <si>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</si>
  <si>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</si>
  <si>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</si>
  <si>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</si>
  <si>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</si>
  <si>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</si>
  <si>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</si>
  <si>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</si>
  <si>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</si>
  <si>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</si>
  <si>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</si>
  <si>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</si>
  <si>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</si>
  <si>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</si>
  <si>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</si>
  <si>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</si>
  <si>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</si>
  <si>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</si>
  <si>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</si>
  <si>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</si>
  <si>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</si>
  <si>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</si>
  <si>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</si>
  <si>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</si>
  <si>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</si>
  <si>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</si>
  <si>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</si>
  <si>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</si>
  <si>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</si>
  <si>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</si>
  <si>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</si>
  <si>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</si>
  <si>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</si>
  <si>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</si>
  <si>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</si>
  <si>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</si>
  <si>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</si>
  <si>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</si>
  <si>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</si>
  <si>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</si>
  <si>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</si>
  <si>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</si>
  <si>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</si>
  <si>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</si>
  <si>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</si>
  <si>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</si>
  <si>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</si>
  <si>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</si>
  <si>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</si>
  <si>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</si>
  <si>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</si>
  <si>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</si>
  <si>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</si>
  <si>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</si>
  <si>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</si>
  <si>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</si>
  <si>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</si>
  <si>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</si>
  <si>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</si>
  <si>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</si>
  <si>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</si>
  <si>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</si>
  <si>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</si>
  <si>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</si>
  <si>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</si>
  <si>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</si>
  <si>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</si>
  <si>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</si>
  <si>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</si>
  <si>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</si>
  <si>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</si>
  <si>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</si>
  <si>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</si>
  <si>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</si>
  <si>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</si>
  <si>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</si>
  <si>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</si>
  <si>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</si>
  <si>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</si>
  <si>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</si>
  <si>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</si>
  <si>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</si>
  <si>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</si>
  <si>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</si>
  <si>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</si>
  <si>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</si>
  <si>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</si>
  <si>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</si>
  <si>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</si>
  <si>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</si>
  <si>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</si>
  <si>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</si>
  <si>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</si>
  <si>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</si>
  <si>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</si>
  <si>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</si>
  <si>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</si>
  <si>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</si>
  <si>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</si>
  <si>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</si>
  <si>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</si>
  <si>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</si>
  <si>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</si>
  <si>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</si>
  <si>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</si>
  <si>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</si>
  <si>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</si>
  <si>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</si>
  <si>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</si>
  <si>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</si>
  <si>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</si>
  <si>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</si>
  <si>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</si>
  <si>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</si>
  <si>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</si>
  <si>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</si>
  <si>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</si>
  <si>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</si>
  <si>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</si>
  <si>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</si>
  <si>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</si>
  <si>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</si>
  <si>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</si>
  <si>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</si>
  <si>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</si>
  <si>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</si>
  <si>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</si>
  <si>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</si>
  <si>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</si>
  <si>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</si>
  <si>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</si>
  <si>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</si>
  <si>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</si>
  <si>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</si>
  <si>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</si>
  <si>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</si>
  <si>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</si>
  <si>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</si>
  <si>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</si>
  <si>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</si>
  <si>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</si>
  <si>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</si>
  <si>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</si>
  <si>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</si>
  <si>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</si>
  <si>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</si>
  <si>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</si>
  <si>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</si>
  <si>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</si>
  <si>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</si>
  <si>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</si>
  <si>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</si>
  <si>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</si>
  <si>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</si>
  <si>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</si>
  <si>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</si>
  <si>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</si>
  <si>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</si>
  <si>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</si>
  <si>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</si>
  <si>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</si>
  <si>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</si>
  <si>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</si>
  <si>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</si>
  <si>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</si>
  <si>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</si>
  <si>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</si>
  <si>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</si>
  <si>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</si>
  <si>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</si>
  <si>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</si>
  <si>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</si>
  <si>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</si>
  <si>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</si>
  <si>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</si>
  <si>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</si>
  <si>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</si>
  <si>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</si>
  <si>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</si>
  <si>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</si>
  <si>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</si>
  <si>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</si>
  <si>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</si>
  <si>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</si>
  <si>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</si>
  <si>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</si>
  <si>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</si>
  <si>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</si>
  <si>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</si>
  <si>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</si>
  <si>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</si>
  <si>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</si>
  <si>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</si>
  <si>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</si>
  <si>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</si>
  <si>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</si>
  <si>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</si>
  <si>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</si>
  <si>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</si>
  <si>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</si>
  <si>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</si>
  <si>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</si>
  <si>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</si>
  <si>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</si>
  <si>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</si>
  <si>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</si>
  <si>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</si>
  <si>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</si>
  <si>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</si>
  <si>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</si>
  <si>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</si>
  <si>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</si>
  <si>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</si>
  <si>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</si>
  <si>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</si>
  <si>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</si>
  <si>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</si>
  <si>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</si>
  <si>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</si>
  <si>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</si>
  <si>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</si>
  <si>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</si>
  <si>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</si>
  <si>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</si>
  <si>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</si>
  <si>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</si>
  <si>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</si>
  <si>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</si>
  <si>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</si>
  <si>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</si>
  <si>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</si>
  <si>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</si>
  <si>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</si>
  <si>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</si>
  <si>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</si>
  <si>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</si>
  <si>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</si>
  <si>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</si>
  <si>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</si>
  <si>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</si>
  <si>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</si>
  <si>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</si>
  <si>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</si>
  <si>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</si>
  <si>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</si>
  <si>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</si>
  <si>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</si>
  <si>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</si>
  <si>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</si>
  <si>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</si>
  <si>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</si>
  <si>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</si>
  <si>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</si>
  <si>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</si>
  <si>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</si>
  <si>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</si>
  <si>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</si>
  <si>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</si>
  <si>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</si>
  <si>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</si>
  <si>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</si>
  <si>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</si>
  <si>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</si>
  <si>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</si>
  <si>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</si>
  <si>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</si>
  <si>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</si>
  <si>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</si>
  <si>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</si>
  <si>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</si>
  <si>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</si>
  <si>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</si>
  <si>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</si>
  <si>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</si>
  <si>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</si>
  <si>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</si>
  <si>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</si>
  <si>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</si>
  <si>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</si>
  <si>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</si>
  <si>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</si>
  <si>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</si>
  <si>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</si>
  <si>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</si>
  <si>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</si>
  <si>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</si>
  <si>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</si>
  <si>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</si>
  <si>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</si>
  <si>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</si>
  <si>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</si>
  <si>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</si>
  <si>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</si>
  <si>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</si>
  <si>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</si>
  <si>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</si>
  <si>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</si>
  <si>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</si>
  <si>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</si>
  <si>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</si>
  <si>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</si>
  <si>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</si>
  <si>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</si>
  <si>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</si>
  <si>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</si>
  <si>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</si>
  <si>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</si>
  <si>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</si>
  <si>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</si>
  <si>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</si>
  <si>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</si>
  <si>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</si>
  <si>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</si>
  <si>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</si>
  <si>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</si>
  <si>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</si>
  <si>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</si>
  <si>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</si>
  <si>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</si>
  <si>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</si>
  <si>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</si>
  <si>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</si>
  <si>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</si>
  <si>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</si>
  <si>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</si>
  <si>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</si>
  <si>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</si>
  <si>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</si>
  <si>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</si>
  <si>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</si>
  <si>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</si>
  <si>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</si>
  <si>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</si>
  <si>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</si>
  <si>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</si>
  <si>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</si>
  <si>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</si>
  <si>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</si>
  <si>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</si>
  <si>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</si>
  <si>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</si>
  <si>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</si>
  <si>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</si>
  <si>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</si>
  <si>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</si>
  <si>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</si>
  <si>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</si>
  <si>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</si>
  <si>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</si>
  <si>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</si>
  <si>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</si>
  <si>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</si>
  <si>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</si>
  <si>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</si>
  <si>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</si>
  <si>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</si>
  <si>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</si>
  <si>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</si>
  <si>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</si>
  <si>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</si>
  <si>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</si>
  <si>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</si>
  <si>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</si>
  <si>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</si>
  <si>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</si>
  <si>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</si>
  <si>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</si>
  <si>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</si>
  <si>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</si>
  <si>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</si>
  <si>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</si>
  <si>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</si>
  <si>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</si>
  <si>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</si>
  <si>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</si>
  <si>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</si>
  <si>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</si>
  <si>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</si>
  <si>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</si>
  <si>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</si>
  <si>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</si>
  <si>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</si>
  <si>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</si>
  <si>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</si>
  <si>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</si>
  <si>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</si>
  <si>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</si>
  <si>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</si>
  <si>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</si>
  <si>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</si>
  <si>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</si>
  <si>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</si>
  <si>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</si>
  <si>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</si>
  <si>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</si>
  <si>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</si>
  <si>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</si>
  <si>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</si>
  <si>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</si>
  <si>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</si>
  <si>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</si>
  <si>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</si>
  <si>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</si>
  <si>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</si>
  <si>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</si>
  <si>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</si>
  <si>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</si>
  <si>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</si>
  <si>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</si>
  <si>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</si>
  <si>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</si>
  <si>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</si>
  <si>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</si>
  <si>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</si>
  <si>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</si>
  <si>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</si>
  <si>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</si>
  <si>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</si>
  <si>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</si>
  <si>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</si>
  <si>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</si>
  <si>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</si>
  <si>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</si>
  <si>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</si>
  <si>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</si>
  <si>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</si>
  <si>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</si>
  <si>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</si>
  <si>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</si>
  <si>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</si>
  <si>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</si>
  <si>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</si>
  <si>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</si>
  <si>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</si>
  <si>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</si>
  <si>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</si>
  <si>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</si>
  <si>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</si>
  <si>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</si>
  <si>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</si>
  <si>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</si>
  <si>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</si>
  <si>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</si>
  <si>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</si>
  <si>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</si>
  <si>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</si>
  <si>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</si>
  <si>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</si>
  <si>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</si>
  <si>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</si>
  <si>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</si>
  <si>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</si>
  <si>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</si>
  <si>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</si>
  <si>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</si>
  <si>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</si>
  <si>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</si>
  <si>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</si>
  <si>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</si>
  <si>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</si>
  <si>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</si>
  <si>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</si>
  <si>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</si>
  <si>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</si>
  <si>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</si>
  <si>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</si>
  <si>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</si>
  <si>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</si>
  <si>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</si>
  <si>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</si>
  <si>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</si>
  <si>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</si>
  <si>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</si>
  <si>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</si>
  <si>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</si>
  <si>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</si>
  <si>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</si>
  <si>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</si>
  <si>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</si>
  <si>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</si>
  <si>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</si>
  <si>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</si>
  <si>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</si>
  <si>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</si>
  <si>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</si>
  <si>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</si>
  <si>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</si>
  <si>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</si>
  <si>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</si>
  <si>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</si>
  <si>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</si>
  <si>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</si>
  <si>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</si>
  <si>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</si>
  <si>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</si>
  <si>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</si>
  <si>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</si>
  <si>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</si>
  <si>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</si>
  <si>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</si>
  <si>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</si>
  <si>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</si>
  <si>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</si>
  <si>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</si>
  <si>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</si>
  <si>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</si>
  <si>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</si>
  <si>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</si>
  <si>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</si>
  <si>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</si>
  <si>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</si>
  <si>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</si>
  <si>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</si>
  <si>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</si>
  <si>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</si>
  <si>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</si>
  <si>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</si>
  <si>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</si>
  <si>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</si>
  <si>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</si>
  <si>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</si>
  <si>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</si>
  <si>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</si>
  <si>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</si>
  <si>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</si>
  <si>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</si>
  <si>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</si>
  <si>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</si>
  <si>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</si>
  <si>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</si>
  <si>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</si>
  <si>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</si>
  <si>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</si>
  <si>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</si>
  <si>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</si>
  <si>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</si>
  <si>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</si>
  <si>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</si>
  <si>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</si>
  <si>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</si>
  <si>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</si>
  <si>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</si>
  <si>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</si>
  <si>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</si>
  <si>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</si>
  <si>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</si>
  <si>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</si>
  <si>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</si>
  <si>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</si>
  <si>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</si>
  <si>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</si>
  <si>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</si>
  <si>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</si>
  <si>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</si>
  <si>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</si>
  <si>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</si>
  <si>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</si>
  <si>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</si>
  <si>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</si>
  <si>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</si>
  <si>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</si>
  <si>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</si>
  <si>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</si>
  <si>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</si>
  <si>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</si>
  <si>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</si>
  <si>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</si>
  <si>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</si>
  <si>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</si>
  <si>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</si>
  <si>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</si>
  <si>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</si>
  <si>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</si>
  <si>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</si>
  <si>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</si>
  <si>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</si>
  <si>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</si>
  <si>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</si>
  <si>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</si>
  <si>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</si>
  <si>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</si>
  <si>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</si>
  <si>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</si>
  <si>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</si>
  <si>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</si>
  <si>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</si>
  <si>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</si>
  <si>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</si>
  <si>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</si>
  <si>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</si>
  <si>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</si>
  <si>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</si>
  <si>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</si>
  <si>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</si>
  <si>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</si>
  <si>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</si>
  <si>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</si>
  <si>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</si>
  <si>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</si>
  <si>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</si>
  <si>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</si>
  <si>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</si>
  <si>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</si>
  <si>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</si>
  <si>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</si>
  <si>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</si>
  <si>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</si>
  <si>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</si>
  <si>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</si>
  <si>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</si>
  <si>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</si>
  <si>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</si>
  <si>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</si>
  <si>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</si>
  <si>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</si>
  <si>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</si>
  <si>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</si>
  <si>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</si>
  <si>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</si>
  <si>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</si>
  <si>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</si>
  <si>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</si>
  <si>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</si>
  <si>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</si>
  <si>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</si>
  <si>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</si>
  <si>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</si>
  <si>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</si>
  <si>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</si>
  <si>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</si>
  <si>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</si>
  <si>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</si>
  <si>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</si>
  <si>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</si>
  <si>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</si>
  <si>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</si>
  <si>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</si>
  <si>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</si>
  <si>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</si>
  <si>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</si>
  <si>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</si>
  <si>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</si>
  <si>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</si>
  <si>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</si>
  <si>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</si>
  <si>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</si>
  <si>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</si>
  <si>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</si>
  <si>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</si>
  <si>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</si>
  <si>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</si>
  <si>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</si>
  <si>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</si>
  <si>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</si>
  <si>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</si>
  <si>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</si>
  <si>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</si>
  <si>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</si>
  <si>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</si>
  <si>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</si>
  <si>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</si>
  <si>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</si>
  <si>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</si>
  <si>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</si>
  <si>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</si>
  <si>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</si>
  <si>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</si>
  <si>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</si>
  <si>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</si>
  <si>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</si>
  <si>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</si>
  <si>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</si>
  <si>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</si>
  <si>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</si>
  <si>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</si>
  <si>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</si>
  <si>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</si>
  <si>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</si>
  <si>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</si>
  <si>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</si>
  <si>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</si>
  <si>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</si>
  <si>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</si>
  <si>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</si>
  <si>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</si>
  <si>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</si>
  <si>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</si>
  <si>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</si>
  <si>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</si>
  <si>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</si>
  <si>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</si>
  <si>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</si>
  <si>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</si>
  <si>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</si>
  <si>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</si>
  <si>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</si>
  <si>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</si>
  <si>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</si>
  <si>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</si>
  <si>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</si>
  <si>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</si>
  <si>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</si>
  <si>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</si>
  <si>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</si>
  <si>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</si>
  <si>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</si>
  <si>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</si>
  <si>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</si>
  <si>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</si>
  <si>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</si>
  <si>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</si>
  <si>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</si>
  <si>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</si>
  <si>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</si>
  <si>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</si>
  <si>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</si>
  <si>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</si>
  <si>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</si>
  <si>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</si>
  <si>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</si>
  <si>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</si>
  <si>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</si>
  <si>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</si>
  <si>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</si>
  <si>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</si>
  <si>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</si>
  <si>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</si>
  <si>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</si>
  <si>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</si>
  <si>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</si>
  <si>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</si>
  <si>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</si>
  <si>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</si>
  <si>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</si>
  <si>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</si>
  <si>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</si>
  <si>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</si>
  <si>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</si>
  <si>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</si>
  <si>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</si>
  <si>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</si>
  <si>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</si>
  <si>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</si>
  <si>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</si>
  <si>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</si>
  <si>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</si>
  <si>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</si>
  <si>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</si>
  <si>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</si>
  <si>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</si>
  <si>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</si>
  <si>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</si>
  <si>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</si>
  <si>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</si>
  <si>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</si>
  <si>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</si>
  <si>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</si>
  <si>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</si>
  <si>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</si>
  <si>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</si>
  <si>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</si>
  <si>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</si>
  <si>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</si>
  <si>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</si>
  <si>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</si>
  <si>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</si>
  <si>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</si>
  <si>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</si>
  <si>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</si>
  <si>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</si>
  <si>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</si>
  <si>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</si>
  <si>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</si>
  <si>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</si>
  <si>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</si>
  <si>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</si>
  <si>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</si>
  <si>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</si>
  <si>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</si>
  <si>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</si>
  <si>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</si>
  <si>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</si>
  <si>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</si>
  <si>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</si>
  <si>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</si>
  <si>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</si>
  <si>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</si>
  <si>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</si>
  <si>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</si>
  <si>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</si>
  <si>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</si>
  <si>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</si>
  <si>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</si>
  <si>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</si>
  <si>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</si>
  <si>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</si>
  <si>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</si>
  <si>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</si>
  <si>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</si>
  <si>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</si>
  <si>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</si>
  <si>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</si>
  <si>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</si>
  <si>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</si>
  <si>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</si>
  <si>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</si>
  <si>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</si>
  <si>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</si>
  <si>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</si>
  <si>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</si>
  <si>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</si>
  <si>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</si>
  <si>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</si>
  <si>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</si>
  <si>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</si>
  <si>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</si>
  <si>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</si>
  <si>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</si>
  <si>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</si>
  <si>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</si>
  <si>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</si>
  <si>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</si>
  <si>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</si>
  <si>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</si>
  <si>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</si>
  <si>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</si>
  <si>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</si>
  <si>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</si>
  <si>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</si>
  <si>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</si>
  <si>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</si>
  <si>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</si>
  <si>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</si>
  <si>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</si>
  <si>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</si>
  <si>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</si>
  <si>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</si>
  <si>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</si>
  <si>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</si>
  <si>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</si>
  <si>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</si>
  <si>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</si>
  <si>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</si>
  <si>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</si>
  <si>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</si>
  <si>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</si>
  <si>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</si>
  <si>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</si>
  <si>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</si>
  <si>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</si>
  <si>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</si>
  <si>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</si>
  <si>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</si>
  <si>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</si>
  <si>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</si>
  <si>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</si>
  <si>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</si>
  <si>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</si>
  <si>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</si>
  <si>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</si>
  <si>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</si>
  <si>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</si>
  <si>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</si>
  <si>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</si>
  <si>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</si>
  <si>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</si>
  <si>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</si>
  <si>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</si>
  <si>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</si>
  <si>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</si>
  <si>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</si>
  <si>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</si>
  <si>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</si>
  <si>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</si>
  <si>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</si>
  <si>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</si>
  <si>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</si>
  <si>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</si>
  <si>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</si>
  <si>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</si>
  <si>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</si>
  <si>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</si>
  <si>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</si>
  <si>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</si>
  <si>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</si>
  <si>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</si>
  <si>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</si>
  <si>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</si>
  <si>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</si>
  <si>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</si>
  <si>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</si>
  <si>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</si>
  <si>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</si>
  <si>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</si>
  <si>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</si>
  <si>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</si>
  <si>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</si>
  <si>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</si>
  <si>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</si>
  <si>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</si>
  <si>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</si>
  <si>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</si>
  <si>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</si>
  <si>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</si>
  <si>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</si>
  <si>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</si>
  <si>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</si>
  <si>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</si>
  <si>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</si>
  <si>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</si>
  <si>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</si>
  <si>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</si>
  <si>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</si>
  <si>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</si>
  <si>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</si>
  <si>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</si>
  <si>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</si>
  <si>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</si>
  <si>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</si>
  <si>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</si>
  <si>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</si>
  <si>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</si>
  <si>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</si>
  <si>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</si>
  <si>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</si>
  <si>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</si>
  <si>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</si>
  <si>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</si>
  <si>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</si>
  <si>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</si>
  <si>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</si>
  <si>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</si>
  <si>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</si>
  <si>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</si>
  <si>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</si>
  <si>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</si>
  <si>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</si>
  <si>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</si>
  <si>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</si>
  <si>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</si>
  <si>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</si>
  <si>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</si>
  <si>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</si>
  <si>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</si>
  <si>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</si>
  <si>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</si>
  <si>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</si>
  <si>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</si>
  <si>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</si>
  <si>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</si>
  <si>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</si>
  <si>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</si>
  <si>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</si>
  <si>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</si>
  <si>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</si>
  <si>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</si>
  <si>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</si>
  <si>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</si>
  <si>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</si>
  <si>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</si>
  <si>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</si>
  <si>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</si>
  <si>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</si>
  <si>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</si>
  <si>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</si>
  <si>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</si>
  <si>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</si>
  <si>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</si>
  <si>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</si>
  <si>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</si>
  <si>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</si>
  <si>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</si>
  <si>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</si>
  <si>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</si>
  <si>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</si>
  <si>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</si>
  <si>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</si>
  <si>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</si>
  <si>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</si>
  <si>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</si>
  <si>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</si>
  <si>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</si>
  <si>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</si>
  <si>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</si>
  <si>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</si>
  <si>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</si>
  <si>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</si>
  <si>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</si>
  <si>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</si>
  <si>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</si>
  <si>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</si>
  <si>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</si>
  <si>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</si>
  <si>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</si>
  <si>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</si>
  <si>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</si>
  <si>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</si>
  <si>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</si>
  <si>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</si>
  <si>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</si>
  <si>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</si>
  <si>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</si>
  <si>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</si>
  <si>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</si>
  <si>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</si>
  <si>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</si>
  <si>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</si>
  <si>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</si>
  <si>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</si>
  <si>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</si>
  <si>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</si>
  <si>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</si>
  <si>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</si>
  <si>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</si>
  <si>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</si>
  <si>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</si>
  <si>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</si>
  <si>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</si>
  <si>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</si>
  <si>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</si>
  <si>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</si>
  <si>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</si>
  <si>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</si>
  <si>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</si>
  <si>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</si>
  <si>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</si>
  <si>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</si>
  <si>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</si>
  <si>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</si>
  <si>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</si>
  <si>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</si>
  <si>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</si>
  <si>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</si>
  <si>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</si>
  <si>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</si>
  <si>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</si>
  <si>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</si>
  <si>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</si>
  <si>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</si>
  <si>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</si>
  <si>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</si>
  <si>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</si>
  <si>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</si>
  <si>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</si>
  <si>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</si>
  <si>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</si>
  <si>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</si>
  <si>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</si>
  <si>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</si>
  <si>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</si>
  <si>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</si>
  <si>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</si>
  <si>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</si>
  <si>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</si>
  <si>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</si>
  <si>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</si>
  <si>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</si>
  <si>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</si>
  <si>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</si>
  <si>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</si>
  <si>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</si>
  <si>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</si>
  <si>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</si>
  <si>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</si>
  <si>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</si>
  <si>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</si>
  <si>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</si>
  <si>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</si>
  <si>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</si>
  <si>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</si>
  <si>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</si>
  <si>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</si>
  <si>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</si>
  <si>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</si>
  <si>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</si>
  <si>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</si>
  <si>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</si>
  <si>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</si>
  <si>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</si>
  <si>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</si>
  <si>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</si>
  <si>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</si>
  <si>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</si>
  <si>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</si>
  <si>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</si>
  <si>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</si>
  <si>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</si>
  <si>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</si>
  <si>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</si>
  <si>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</si>
  <si>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</si>
  <si>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</si>
  <si>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</si>
  <si>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</si>
  <si>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</si>
  <si>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</si>
  <si>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</si>
  <si>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</si>
  <si>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</si>
  <si>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</si>
  <si>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</si>
  <si>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</si>
  <si>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</si>
  <si>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</si>
  <si>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</si>
  <si>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</si>
  <si>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</si>
  <si>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</si>
  <si>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</si>
  <si>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</si>
  <si>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</si>
  <si>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</si>
  <si>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</si>
  <si>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</si>
  <si>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</si>
  <si>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</si>
  <si>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</si>
  <si>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</si>
  <si>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</si>
  <si>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</si>
  <si>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</si>
  <si>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</si>
  <si>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</si>
  <si>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</si>
  <si>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</si>
  <si>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</si>
  <si>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</si>
  <si>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</si>
  <si>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</si>
  <si>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</si>
  <si>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</si>
  <si>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</si>
  <si>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</si>
  <si>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</si>
  <si>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</si>
  <si>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</si>
  <si>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</si>
  <si>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</si>
  <si>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</si>
  <si>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</si>
  <si>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</si>
  <si>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</si>
  <si>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</si>
  <si>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</si>
  <si>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</si>
  <si>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</si>
  <si>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</si>
  <si>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</si>
  <si>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</si>
  <si>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</si>
  <si>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</si>
  <si>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</si>
  <si>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</si>
  <si>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</si>
  <si>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</si>
  <si>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</si>
  <si>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</si>
  <si>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</si>
  <si>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</si>
  <si>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</si>
  <si>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</si>
  <si>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</si>
  <si>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</si>
  <si>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</si>
  <si>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</si>
  <si>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</si>
  <si>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</si>
  <si>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</si>
  <si>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</si>
  <si>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</si>
  <si>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</si>
  <si>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</si>
  <si>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</si>
  <si>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</si>
  <si>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</si>
  <si>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</si>
  <si>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</si>
  <si>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</si>
  <si>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</si>
  <si>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</si>
  <si>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</si>
  <si>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</si>
  <si>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</si>
  <si>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</si>
  <si>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</si>
  <si>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</si>
  <si>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</si>
  <si>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</si>
  <si>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</si>
  <si>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</si>
  <si>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</si>
  <si>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</si>
  <si>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</si>
  <si>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</si>
  <si>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</si>
  <si>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</si>
  <si>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</si>
  <si>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</si>
  <si>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</si>
  <si>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</si>
  <si>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</si>
  <si>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</si>
  <si>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</si>
  <si>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</si>
  <si>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</si>
  <si>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</si>
  <si>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</si>
  <si>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</si>
  <si>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</si>
  <si>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</si>
  <si>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</si>
  <si>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</si>
  <si>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</si>
  <si>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</si>
  <si>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</si>
  <si>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</si>
  <si>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</si>
  <si>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</si>
  <si>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</si>
  <si>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</si>
  <si>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</si>
  <si>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</si>
  <si>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</si>
  <si>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</si>
  <si>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</si>
  <si>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</si>
  <si>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</si>
  <si>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</si>
  <si>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</si>
  <si>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</si>
  <si>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</si>
  <si>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</si>
  <si>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</si>
  <si>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</si>
  <si>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</si>
  <si>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</si>
  <si>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</si>
  <si>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</si>
  <si>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</si>
  <si>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</si>
  <si>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</si>
  <si>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</si>
  <si>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</si>
  <si>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</si>
  <si>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</si>
  <si>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</si>
  <si>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</si>
  <si>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</si>
  <si>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</si>
  <si>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</si>
  <si>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</si>
  <si>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</si>
  <si>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</si>
  <si>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</si>
  <si>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</si>
  <si>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</si>
  <si>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</si>
  <si>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</si>
  <si>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</si>
  <si>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</si>
  <si>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</si>
  <si>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</si>
  <si>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</si>
  <si>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</si>
  <si>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</si>
  <si>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</si>
  <si>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</si>
  <si>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</si>
  <si>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</si>
  <si>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</si>
  <si>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</si>
  <si>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</si>
  <si>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</si>
  <si>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</si>
  <si>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</si>
  <si>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</si>
  <si>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</si>
  <si>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</si>
  <si>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</si>
  <si>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</si>
  <si>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</si>
  <si>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</si>
  <si>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</si>
  <si>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</si>
  <si>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</si>
  <si>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</si>
  <si>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</si>
  <si>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</si>
  <si>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</si>
  <si>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</si>
  <si>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</si>
  <si>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</si>
  <si>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</si>
  <si>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</si>
  <si>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</si>
  <si>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</si>
  <si>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</si>
  <si>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</si>
  <si>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</si>
  <si>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</si>
  <si>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</si>
  <si>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</si>
  <si>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</si>
  <si>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</si>
  <si>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</si>
  <si>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</si>
  <si>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</si>
  <si>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</si>
  <si>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</si>
  <si>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</si>
  <si>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</si>
  <si>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</si>
  <si>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</si>
  <si>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</si>
  <si>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</si>
  <si>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</si>
  <si>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</si>
  <si>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</si>
  <si>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</si>
  <si>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</si>
  <si>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</si>
  <si>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</si>
  <si>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</si>
  <si>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</si>
  <si>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</si>
  <si>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</si>
  <si>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</si>
  <si>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</si>
  <si>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</si>
  <si>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</si>
  <si>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</si>
  <si>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</si>
  <si>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</si>
  <si>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</si>
  <si>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</si>
  <si>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</si>
  <si>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</si>
  <si>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</si>
  <si>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</si>
  <si>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</si>
  <si>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</si>
  <si>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</si>
  <si>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</si>
  <si>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</si>
  <si>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</si>
  <si>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</si>
  <si>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</si>
  <si>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</si>
  <si>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</si>
  <si>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</si>
  <si>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</si>
  <si>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</si>
  <si>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</si>
  <si>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</si>
  <si>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</si>
  <si>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</si>
  <si>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</si>
  <si>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</si>
  <si>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</si>
  <si>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</si>
  <si>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</si>
  <si>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</si>
  <si>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</si>
  <si>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</si>
  <si>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</si>
  <si>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</si>
  <si>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</si>
  <si>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</si>
  <si>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</si>
  <si>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</si>
  <si>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</si>
  <si>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</si>
  <si>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</si>
  <si>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</si>
  <si>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</si>
  <si>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</si>
  <si>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</si>
  <si>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</si>
  <si>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</si>
  <si>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</si>
  <si>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</si>
  <si>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</si>
  <si>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</si>
  <si>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</si>
  <si>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</si>
  <si>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</si>
  <si>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</si>
  <si>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</si>
  <si>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</si>
  <si>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</si>
  <si>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</si>
  <si>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</si>
  <si>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</si>
  <si>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</si>
  <si>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</si>
  <si>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</si>
  <si>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</si>
  <si>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</si>
  <si>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</si>
  <si>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</si>
  <si>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</si>
  <si>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</si>
  <si>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</si>
  <si>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</si>
  <si>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</si>
  <si>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</si>
  <si>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</si>
  <si>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</si>
  <si>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</si>
  <si>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</si>
  <si>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</si>
  <si>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</si>
  <si>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</si>
  <si>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</si>
  <si>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</si>
  <si>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</si>
  <si>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</si>
  <si>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</si>
  <si>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</si>
  <si>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</si>
  <si>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</si>
  <si>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</si>
  <si>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</si>
  <si>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</si>
  <si>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</si>
  <si>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</si>
  <si>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</si>
  <si>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</si>
  <si>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</si>
  <si>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</si>
  <si>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</si>
  <si>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</si>
  <si>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</si>
  <si>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</si>
  <si>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</si>
  <si>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</si>
  <si>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</si>
  <si>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</si>
  <si>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</si>
  <si>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</si>
  <si>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</si>
  <si>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</si>
  <si>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</si>
  <si>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</si>
  <si>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</si>
  <si>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</si>
  <si>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</si>
  <si>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</si>
  <si>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</si>
  <si>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</si>
  <si>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</si>
  <si>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</si>
  <si>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</si>
  <si>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</si>
  <si>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</si>
  <si>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</si>
  <si>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</si>
  <si>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</si>
  <si>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</si>
  <si>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</si>
  <si>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</si>
  <si>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</si>
  <si>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</si>
  <si>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</si>
  <si>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</si>
  <si>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</si>
  <si>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</si>
  <si>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</si>
  <si>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</si>
  <si>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</si>
  <si>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</si>
  <si>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</si>
  <si>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</si>
  <si>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</si>
  <si>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</si>
  <si>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</si>
  <si>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</si>
  <si>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</si>
  <si>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</si>
  <si>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</si>
  <si>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</si>
  <si>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</si>
  <si>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</si>
  <si>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</si>
  <si>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</si>
  <si>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</si>
  <si>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</si>
  <si>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</si>
  <si>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</si>
  <si>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</si>
  <si>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</si>
  <si>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</si>
  <si>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</si>
  <si>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</si>
  <si>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</si>
  <si>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</si>
  <si>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</si>
  <si>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</si>
  <si>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</si>
  <si>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</si>
  <si>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</si>
  <si>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</si>
  <si>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</si>
  <si>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</si>
  <si>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</si>
  <si>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</si>
  <si>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</si>
  <si>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</si>
  <si>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</si>
  <si>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</si>
  <si>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</si>
  <si>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</si>
  <si>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</si>
  <si>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</si>
  <si>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</si>
  <si>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</si>
  <si>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</si>
  <si>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</si>
  <si>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</si>
  <si>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</si>
  <si>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</si>
  <si>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</si>
  <si>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</si>
  <si>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</si>
  <si>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</si>
  <si>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</si>
  <si>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</si>
  <si>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</si>
  <si>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</si>
  <si>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</si>
  <si>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</si>
  <si>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</si>
  <si>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</si>
  <si>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</si>
  <si>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</si>
  <si>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</si>
  <si>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</si>
  <si>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</si>
  <si>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</si>
  <si>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</si>
  <si>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</si>
  <si>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</si>
  <si>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</si>
  <si>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</si>
  <si>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</si>
  <si>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</si>
  <si>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</si>
  <si>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</si>
  <si>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</si>
  <si>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</si>
  <si>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</si>
  <si>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</si>
  <si>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</si>
  <si>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</si>
  <si>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</si>
  <si>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</si>
  <si>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</si>
  <si>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</si>
  <si>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</si>
  <si>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</si>
  <si>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</si>
  <si>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</si>
  <si>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</si>
  <si>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</si>
  <si>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</si>
  <si>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</si>
  <si>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</si>
  <si>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</si>
  <si>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</si>
  <si>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</si>
  <si>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</si>
  <si>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</si>
  <si>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</si>
  <si>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</si>
  <si>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</si>
  <si>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</si>
  <si>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</si>
  <si>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</si>
  <si>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</si>
  <si>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</si>
  <si>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</si>
  <si>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</si>
  <si>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</si>
  <si>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</si>
  <si>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</si>
  <si>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</si>
  <si>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</si>
  <si>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</si>
  <si>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</si>
  <si>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</si>
  <si>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</si>
  <si>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</si>
  <si>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</si>
  <si>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</si>
  <si>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</si>
  <si>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</si>
  <si>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</si>
  <si>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</si>
  <si>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</si>
  <si>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</si>
  <si>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</si>
  <si>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</si>
  <si>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</si>
  <si>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</si>
  <si>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</si>
  <si>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</si>
  <si>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</si>
  <si>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</si>
  <si>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</si>
  <si>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</si>
  <si>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</si>
  <si>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</si>
  <si>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</si>
  <si>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</si>
  <si>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</si>
  <si>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</si>
  <si>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</si>
  <si>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</si>
  <si>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</si>
  <si>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</si>
  <si>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</si>
  <si>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</si>
  <si>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</si>
  <si>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</si>
  <si>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</si>
  <si>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</si>
  <si>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</si>
  <si>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</si>
  <si>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</si>
  <si>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</si>
  <si>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</si>
  <si>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</si>
  <si>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</si>
  <si>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</si>
  <si>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</si>
  <si>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</si>
  <si>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</si>
  <si>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</si>
  <si>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</si>
  <si>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</si>
  <si>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</si>
  <si>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</si>
  <si>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</si>
  <si>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</si>
  <si>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</si>
  <si>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</si>
  <si>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</si>
  <si>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</si>
  <si>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</si>
  <si>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</si>
  <si>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</si>
  <si>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</si>
  <si>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</si>
  <si>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</si>
  <si>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</si>
  <si>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</si>
  <si>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</si>
  <si>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</si>
  <si>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</si>
  <si>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</si>
  <si>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</si>
  <si>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</si>
  <si>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</si>
  <si>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</si>
  <si>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</si>
  <si>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</si>
  <si>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</si>
  <si>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</si>
  <si>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</si>
  <si>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</si>
  <si>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</si>
  <si>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</si>
  <si>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</si>
  <si>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</si>
  <si>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</si>
  <si>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</si>
  <si>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</si>
  <si>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</si>
  <si>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</si>
  <si>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</si>
  <si>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</si>
  <si>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</si>
  <si>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</si>
  <si>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</si>
  <si>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</si>
  <si>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</si>
  <si>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</si>
  <si>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</si>
  <si>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</si>
  <si>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</si>
  <si>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</si>
  <si>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</si>
  <si>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</si>
  <si>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</si>
  <si>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</si>
  <si>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</si>
  <si>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</si>
  <si>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</si>
  <si>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</si>
  <si>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</si>
  <si>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</si>
  <si>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</si>
  <si>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</si>
  <si>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</si>
  <si>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</si>
  <si>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</si>
  <si>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</si>
  <si>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</si>
  <si>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</si>
  <si>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</si>
  <si>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</si>
  <si>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</si>
  <si>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</si>
  <si>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</si>
  <si>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</si>
  <si>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</si>
  <si>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</si>
  <si>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</si>
  <si>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</si>
  <si>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</si>
  <si>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</si>
  <si>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</si>
  <si>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</si>
  <si>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</si>
  <si>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</si>
  <si>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</si>
  <si>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</si>
  <si>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</si>
  <si>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</si>
  <si>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</si>
  <si>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</si>
  <si>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</si>
  <si>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</si>
  <si>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</si>
  <si>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</si>
  <si>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</si>
  <si>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</si>
  <si>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</si>
  <si>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</si>
  <si>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</si>
  <si>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</si>
  <si>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</si>
  <si>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</si>
  <si>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</si>
  <si>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</si>
  <si>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</si>
  <si>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</si>
  <si>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</si>
  <si>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</si>
  <si>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</si>
  <si>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</si>
  <si>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</si>
  <si>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</si>
  <si>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</si>
  <si>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</si>
  <si>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</si>
  <si>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</si>
  <si>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</si>
  <si>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</si>
  <si>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</si>
  <si>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</si>
  <si>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</si>
  <si>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</si>
  <si>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</si>
  <si>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</si>
  <si>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</si>
  <si>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</si>
  <si>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</si>
  <si>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</si>
  <si>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</si>
  <si>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</si>
  <si>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</si>
  <si>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</si>
  <si>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</si>
  <si>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</si>
  <si>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</si>
  <si>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</si>
  <si>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</si>
  <si>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</si>
  <si>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</si>
  <si>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</si>
  <si>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</si>
  <si>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</si>
  <si>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</si>
  <si>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</si>
  <si>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</si>
  <si>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</si>
  <si>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</si>
  <si>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</si>
  <si>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</si>
  <si>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</si>
  <si>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</si>
  <si>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</si>
  <si>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</si>
  <si>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</si>
  <si>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</si>
  <si>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</si>
  <si>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</si>
  <si>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</si>
  <si>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</si>
  <si>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</si>
  <si>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</si>
  <si>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</si>
  <si>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</si>
  <si>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</si>
  <si>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</si>
  <si>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</si>
  <si>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</si>
  <si>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</si>
  <si>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</si>
  <si>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</si>
  <si>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</si>
  <si>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</si>
  <si>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</si>
  <si>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</si>
  <si>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</si>
  <si>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</si>
  <si>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</si>
  <si>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</si>
  <si>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</si>
  <si>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</si>
  <si>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</si>
  <si>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</si>
  <si>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</si>
  <si>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</si>
  <si>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</si>
  <si>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</si>
  <si>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</si>
  <si>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</si>
  <si>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</si>
  <si>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</si>
  <si>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</si>
  <si>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</si>
  <si>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</si>
  <si>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</si>
  <si>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</si>
  <si>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</si>
  <si>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</si>
  <si>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</si>
  <si>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</si>
  <si>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</si>
  <si>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</si>
  <si>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</si>
  <si>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</si>
  <si>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</si>
  <si>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</si>
  <si>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</si>
  <si>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</si>
  <si>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</si>
  <si>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</si>
  <si>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</si>
  <si>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</si>
  <si>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</si>
  <si>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</si>
  <si>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</si>
  <si>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</si>
  <si>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</si>
  <si>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</si>
  <si>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</si>
  <si>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</si>
  <si>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</si>
  <si>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</si>
  <si>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</si>
  <si>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</si>
  <si>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</si>
  <si>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</si>
  <si>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</si>
  <si>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</si>
  <si>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</si>
  <si>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</si>
  <si>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</si>
  <si>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</si>
  <si>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</si>
  <si>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</si>
  <si>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</si>
  <si>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</si>
  <si>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</si>
  <si>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</si>
  <si>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</si>
  <si>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</si>
  <si>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</si>
  <si>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</si>
  <si>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</si>
  <si>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</si>
  <si>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</si>
  <si>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</si>
  <si>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</si>
  <si>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</si>
  <si>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</si>
  <si>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</si>
  <si>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</si>
  <si>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</si>
  <si>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</si>
  <si>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</si>
  <si>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</si>
  <si>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</si>
  <si>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</si>
  <si>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</si>
  <si>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</si>
  <si>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</si>
  <si>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</si>
  <si>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</si>
  <si>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</si>
  <si>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</si>
  <si>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</si>
  <si>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</si>
  <si>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</si>
  <si>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</si>
  <si>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</si>
  <si>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</si>
  <si>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</si>
  <si>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</si>
  <si>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</si>
  <si>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</si>
  <si>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</si>
  <si>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</si>
  <si>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</si>
  <si>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</si>
  <si>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</si>
  <si>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</si>
  <si>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</si>
  <si>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</si>
  <si>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</si>
  <si>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</si>
  <si>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</si>
  <si>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</si>
  <si>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</si>
  <si>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</si>
  <si>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</si>
  <si>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</si>
  <si>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</si>
  <si>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</si>
  <si>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</si>
  <si>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</si>
  <si>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</si>
  <si>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</si>
  <si>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</si>
  <si>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</si>
  <si>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</si>
  <si>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</si>
  <si>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</si>
  <si>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</si>
  <si>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</si>
  <si>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</si>
  <si>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</si>
  <si>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</si>
  <si>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</si>
  <si>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</si>
  <si>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</si>
  <si>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</si>
  <si>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</si>
  <si>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</si>
  <si>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</si>
  <si>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</si>
  <si>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</si>
  <si>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</si>
  <si>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</si>
  <si>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</si>
  <si>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</si>
  <si>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</si>
  <si>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</si>
  <si>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</si>
  <si>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</si>
  <si>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</si>
  <si>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</si>
  <si>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</si>
  <si>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</si>
  <si>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</si>
  <si>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</si>
  <si>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</si>
  <si>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</si>
  <si>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</si>
  <si>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</si>
  <si>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</si>
  <si>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</si>
  <si>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</si>
  <si>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</si>
  <si>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</si>
  <si>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</si>
  <si>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</si>
  <si>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</si>
  <si>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</si>
  <si>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</si>
  <si>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</si>
  <si>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</si>
  <si>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</si>
  <si>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</si>
  <si>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</si>
  <si>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</si>
  <si>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</si>
  <si>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</si>
  <si>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</si>
  <si>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</si>
  <si>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</si>
  <si>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</si>
  <si>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</si>
  <si>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</si>
  <si>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</si>
  <si>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</si>
  <si>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</si>
  <si>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</si>
  <si>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</si>
  <si>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</si>
  <si>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</si>
  <si>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</si>
  <si>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</si>
  <si>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</si>
  <si>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</si>
  <si>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</si>
  <si>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</si>
  <si>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</si>
  <si>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</si>
  <si>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</si>
  <si>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</si>
  <si>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</si>
  <si>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</si>
  <si>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</si>
  <si>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</si>
  <si>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</si>
  <si>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</si>
  <si>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</si>
  <si>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</si>
  <si>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</si>
  <si>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</si>
  <si>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</si>
  <si>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</si>
  <si>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</si>
  <si>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</si>
  <si>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</si>
  <si>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</si>
  <si>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</si>
  <si>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</si>
  <si>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</si>
  <si>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</si>
  <si>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</si>
  <si>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</si>
  <si>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</si>
  <si>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</si>
  <si>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</si>
  <si>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</si>
  <si>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</si>
  <si>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</si>
  <si>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</si>
  <si>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</si>
  <si>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</si>
  <si>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</si>
  <si>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</si>
  <si>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</si>
  <si>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</si>
  <si>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</si>
  <si>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</si>
  <si>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</si>
  <si>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</si>
  <si>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</si>
  <si>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</si>
  <si>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</si>
  <si>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</si>
  <si>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</si>
  <si>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</si>
  <si>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</si>
  <si>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</si>
  <si>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</si>
  <si>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</si>
  <si>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</si>
  <si>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</si>
  <si>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</si>
  <si>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</si>
  <si>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</si>
  <si>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</si>
  <si>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</si>
  <si>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</si>
  <si>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</si>
  <si>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</si>
  <si>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</si>
  <si>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</si>
  <si>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</si>
  <si>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</si>
  <si>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</si>
  <si>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</si>
  <si>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</si>
  <si>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</si>
  <si>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</si>
  <si>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</si>
  <si>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</si>
  <si>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</si>
  <si>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</si>
  <si>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</si>
  <si>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</si>
  <si>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</si>
  <si>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</si>
  <si>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</si>
  <si>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</si>
  <si>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</si>
  <si>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</si>
  <si>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</si>
  <si>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</si>
  <si>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</si>
  <si>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</si>
  <si>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</si>
  <si>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</si>
  <si>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</si>
  <si>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</si>
  <si>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</si>
  <si>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</si>
  <si>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</si>
  <si>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</si>
  <si>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</si>
  <si>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</si>
  <si>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</si>
  <si>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</si>
  <si>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</si>
  <si>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</si>
  <si>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</si>
  <si>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</si>
  <si>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</si>
  <si>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</si>
  <si>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</si>
  <si>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</si>
  <si>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</si>
  <si>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</si>
  <si>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</si>
  <si>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</si>
  <si>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</si>
  <si>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</si>
  <si>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</si>
  <si>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</si>
  <si>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</si>
  <si>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</si>
  <si>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</si>
  <si>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</si>
  <si>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</si>
  <si>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</si>
  <si>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</si>
  <si>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</si>
  <si>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</si>
  <si>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</si>
  <si>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</si>
  <si>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</si>
  <si>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</si>
  <si>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</si>
  <si>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</si>
  <si>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</si>
  <si>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</si>
  <si>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</si>
  <si>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</si>
  <si>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</si>
  <si>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</si>
  <si>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</si>
  <si>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</si>
  <si>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</si>
  <si>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</si>
  <si>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</si>
  <si>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</si>
  <si>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</si>
  <si>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</si>
  <si>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</si>
  <si>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</si>
  <si>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</si>
  <si>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</si>
  <si>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</si>
  <si>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</si>
  <si>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</si>
  <si>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</si>
  <si>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</si>
  <si>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</si>
  <si>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</si>
  <si>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</si>
  <si>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</si>
  <si>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</si>
  <si>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</si>
  <si>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</si>
  <si>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</si>
  <si>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</si>
  <si>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</si>
  <si>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</si>
  <si>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</si>
  <si>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</si>
  <si>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</si>
  <si>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</si>
  <si>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</si>
  <si>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</si>
  <si>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</si>
  <si>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</si>
  <si>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</si>
  <si>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</si>
  <si>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</si>
  <si>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</si>
  <si>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</si>
  <si>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</si>
  <si>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</si>
  <si>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</si>
  <si>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</si>
  <si>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</si>
  <si>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</si>
  <si>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</si>
  <si>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</si>
  <si>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</si>
  <si>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</si>
  <si>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</si>
  <si>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</si>
  <si>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</si>
  <si>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</si>
  <si>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</si>
  <si>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</si>
  <si>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</si>
  <si>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</si>
  <si>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</si>
  <si>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</si>
  <si>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</si>
  <si>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</si>
  <si>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</si>
  <si>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</si>
  <si>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</si>
  <si>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</si>
  <si>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</si>
  <si>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</si>
  <si>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</si>
  <si>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</si>
  <si>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</si>
  <si>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</si>
  <si>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</si>
  <si>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</si>
  <si>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</si>
  <si>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</si>
  <si>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</si>
  <si>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</si>
  <si>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</si>
  <si>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</si>
  <si>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</si>
  <si>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</si>
  <si>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</si>
  <si>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</si>
  <si>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</si>
  <si>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</si>
  <si>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</si>
  <si>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</si>
  <si>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</si>
  <si>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</si>
  <si>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</si>
  <si>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</si>
  <si>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</si>
  <si>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</si>
  <si>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</si>
  <si>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</si>
  <si>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</si>
  <si>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</si>
  <si>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</si>
  <si>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</si>
  <si>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</si>
  <si>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</si>
  <si>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</si>
  <si>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</si>
  <si>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</si>
  <si>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</si>
  <si>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</si>
  <si>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</si>
  <si>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</si>
  <si>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</si>
  <si>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</si>
  <si>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</si>
  <si>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</si>
  <si>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</si>
  <si>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</si>
  <si>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</si>
  <si>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</si>
  <si>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</si>
  <si>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</si>
  <si>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</si>
  <si>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</si>
  <si>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</si>
  <si>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</si>
  <si>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</si>
  <si>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</si>
  <si>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</si>
  <si>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</si>
  <si>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</si>
  <si>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</si>
  <si>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</si>
  <si>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</si>
  <si>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</si>
  <si>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</si>
  <si>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</si>
  <si>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</si>
  <si>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</si>
  <si>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</si>
  <si>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</si>
  <si>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</si>
  <si>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</si>
  <si>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</si>
  <si>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</si>
  <si>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</si>
  <si>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</si>
  <si>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</si>
  <si>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</si>
  <si>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</si>
  <si>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</si>
  <si>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</si>
  <si>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</si>
  <si>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</si>
  <si>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</si>
  <si>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</si>
  <si>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</si>
  <si>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</si>
  <si>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</si>
  <si>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</si>
  <si>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</si>
  <si>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</si>
  <si>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</si>
  <si>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</si>
  <si>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</si>
  <si>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</si>
  <si>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</si>
  <si>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</si>
  <si>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</si>
  <si>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</si>
  <si>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</si>
  <si>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</si>
  <si>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</si>
  <si>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</si>
  <si>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</si>
  <si>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</si>
  <si>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</si>
  <si>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</si>
  <si>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</si>
  <si>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</si>
  <si>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</si>
  <si>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</si>
  <si>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</si>
  <si>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</si>
  <si>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</si>
  <si>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</si>
  <si>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</si>
  <si>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</si>
  <si>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</si>
  <si>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</si>
  <si>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</si>
  <si>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</si>
  <si>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</si>
  <si>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</si>
  <si>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</si>
  <si>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</si>
  <si>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</si>
  <si>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</si>
  <si>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</si>
  <si>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</si>
  <si>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</si>
  <si>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</si>
  <si>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</si>
  <si>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</si>
  <si>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</si>
  <si>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</si>
  <si>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</si>
  <si>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</si>
  <si>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</si>
  <si>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</si>
  <si>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</si>
  <si>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</si>
  <si>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</si>
  <si>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</si>
  <si>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</si>
  <si>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</si>
  <si>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</si>
  <si>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</si>
  <si>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</si>
  <si>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</si>
  <si>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</si>
  <si>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</si>
  <si>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</si>
  <si>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</si>
  <si>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</si>
  <si>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</si>
  <si>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</si>
  <si>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</si>
  <si>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</si>
  <si>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</si>
  <si>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</si>
  <si>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</si>
  <si>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</si>
  <si>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</si>
  <si>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</si>
  <si>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</si>
  <si>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</si>
  <si>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</si>
  <si>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</si>
  <si>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</si>
  <si>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</si>
  <si>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</si>
  <si>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</si>
  <si>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</si>
  <si>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</si>
  <si>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</si>
  <si>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</si>
  <si>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</si>
  <si>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</si>
  <si>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</si>
  <si>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</si>
  <si>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</si>
  <si>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</si>
  <si>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</si>
  <si>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</si>
  <si>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</si>
  <si>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</si>
  <si>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</si>
  <si>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</si>
  <si>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</si>
  <si>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</si>
  <si>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</si>
  <si>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</si>
  <si>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</si>
  <si>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</si>
  <si>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</si>
  <si>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</si>
  <si>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</si>
  <si>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</si>
  <si>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</si>
  <si>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</si>
  <si>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</si>
  <si>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</si>
  <si>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</si>
  <si>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</si>
  <si>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</si>
  <si>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</si>
  <si>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</si>
  <si>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</si>
  <si>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</si>
  <si>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</si>
  <si>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</si>
  <si>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</si>
  <si>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</si>
  <si>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</si>
  <si>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</si>
  <si>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</si>
  <si>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</si>
  <si>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</si>
  <si>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</si>
  <si>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</si>
  <si>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</si>
  <si>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</si>
  <si>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</si>
  <si>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</si>
  <si>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</si>
  <si>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</si>
  <si>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</si>
  <si>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</si>
  <si>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</si>
  <si>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</si>
  <si>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</si>
  <si>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</si>
  <si>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</si>
  <si>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</si>
  <si>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</si>
  <si>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</si>
  <si>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</si>
  <si>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</si>
  <si>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</si>
  <si>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</si>
  <si>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</si>
  <si>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</si>
  <si>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</si>
  <si>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</si>
  <si>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</si>
  <si>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</si>
  <si>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</si>
  <si>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</si>
  <si>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</si>
  <si>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</si>
  <si>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</si>
  <si>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</si>
  <si>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</si>
  <si>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</si>
  <si>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</si>
  <si>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</si>
  <si>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</si>
  <si>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</si>
  <si>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</si>
  <si>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</si>
  <si>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</si>
  <si>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</si>
  <si>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</si>
  <si>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</si>
  <si>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</si>
  <si>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</si>
  <si>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</si>
  <si>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</si>
  <si>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</si>
  <si>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</si>
  <si>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</si>
  <si>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</si>
  <si>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</si>
  <si>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</si>
  <si>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</si>
  <si>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</si>
  <si>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</si>
  <si>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</si>
  <si>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</si>
  <si>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</si>
  <si>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</si>
  <si>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</si>
  <si>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</si>
  <si>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</si>
  <si>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</si>
  <si>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</si>
  <si>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</si>
  <si>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</si>
  <si>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</si>
  <si>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</si>
  <si>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</si>
  <si>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</si>
  <si>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</si>
  <si>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</si>
  <si>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</si>
  <si>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</si>
  <si>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</si>
  <si>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</si>
  <si>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</si>
  <si>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</si>
  <si>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</si>
  <si>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</si>
  <si>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</si>
  <si>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</si>
  <si>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</si>
  <si>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</si>
  <si>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</si>
  <si>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</si>
  <si>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</si>
  <si>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</si>
  <si>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</si>
  <si>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</si>
  <si>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</si>
  <si>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</si>
  <si>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</si>
  <si>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</si>
  <si>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</si>
  <si>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</si>
  <si>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</si>
  <si>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</si>
  <si>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</si>
  <si>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</si>
  <si>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</si>
  <si>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</si>
  <si>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</si>
  <si>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</si>
  <si>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</si>
  <si>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</si>
  <si>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</si>
  <si>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</si>
  <si>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</si>
  <si>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</si>
  <si>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</si>
  <si>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</si>
  <si>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</si>
  <si>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</si>
  <si>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</si>
  <si>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</si>
  <si>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</si>
  <si>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</si>
  <si>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</si>
  <si>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</si>
  <si>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</si>
  <si>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</si>
  <si>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</si>
  <si>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</si>
  <si>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</si>
  <si>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</si>
  <si>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</si>
  <si>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</si>
  <si>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</si>
  <si>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</si>
  <si>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</si>
  <si>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</si>
  <si>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</si>
  <si>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</si>
  <si>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</si>
  <si>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</si>
  <si>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</si>
  <si>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</si>
  <si>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</si>
  <si>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</si>
  <si>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</si>
  <si>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</si>
  <si>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</si>
  <si>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</si>
  <si>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</si>
  <si>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</si>
  <si>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</si>
  <si>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</si>
  <si>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</si>
  <si>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</si>
  <si>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</si>
  <si>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</si>
  <si>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</si>
  <si>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</si>
  <si>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</si>
  <si>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</si>
  <si>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</si>
  <si>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</si>
  <si>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</si>
  <si>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</si>
  <si>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</si>
  <si>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</si>
  <si>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</si>
  <si>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</si>
  <si>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</si>
  <si>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</si>
  <si>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</si>
  <si>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</si>
  <si>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</si>
  <si>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</si>
  <si>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</si>
  <si>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</si>
  <si>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</si>
  <si>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</si>
  <si>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</si>
  <si>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</si>
  <si>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</si>
  <si>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</si>
  <si>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</si>
  <si>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</si>
  <si>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</si>
  <si>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</si>
  <si>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</si>
  <si>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</si>
  <si>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</si>
  <si>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</si>
  <si>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</si>
  <si>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</si>
  <si>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</si>
  <si>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</si>
  <si>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</si>
  <si>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</si>
  <si>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</si>
  <si>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</si>
  <si>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</si>
  <si>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</si>
  <si>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</si>
  <si>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</si>
  <si>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</si>
  <si>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</si>
  <si>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</si>
  <si>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</si>
  <si>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</si>
  <si>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</si>
  <si>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</si>
  <si>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</si>
  <si>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</si>
  <si>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</si>
  <si>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</si>
  <si>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</si>
  <si>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</si>
  <si>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</si>
  <si>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</si>
  <si>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</si>
  <si>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</si>
  <si>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</si>
  <si>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</si>
  <si>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</si>
  <si>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</si>
  <si>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</si>
  <si>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</si>
  <si>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</si>
  <si>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</si>
  <si>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</si>
  <si>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</si>
  <si>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</si>
  <si>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</si>
  <si>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</si>
  <si>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</si>
  <si>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</si>
  <si>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</si>
  <si>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</si>
  <si>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</si>
  <si>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</si>
  <si>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</si>
  <si>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</si>
  <si>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</si>
  <si>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</si>
  <si>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</si>
  <si>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</si>
  <si>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</si>
  <si>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</si>
  <si>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</si>
  <si>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</si>
  <si>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</si>
  <si>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</si>
  <si>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</si>
  <si>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</si>
  <si>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</si>
  <si>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</si>
  <si>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</si>
  <si>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</si>
  <si>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</si>
  <si>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</si>
  <si>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</si>
  <si>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</si>
  <si>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</si>
  <si>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</si>
  <si>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</si>
  <si>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</si>
  <si>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</si>
  <si>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</si>
  <si>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</si>
  <si>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</si>
  <si>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</si>
  <si>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</si>
  <si>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</si>
  <si>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</si>
  <si>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</si>
  <si>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</si>
  <si>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</si>
  <si>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</si>
  <si>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</si>
  <si>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</si>
  <si>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</si>
  <si>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</si>
  <si>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</si>
  <si>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</si>
  <si>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</si>
  <si>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</si>
  <si>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</si>
  <si>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</si>
  <si>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</si>
  <si>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</si>
  <si>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</si>
  <si>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</si>
  <si>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</si>
  <si>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</si>
  <si>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</si>
  <si>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</si>
  <si>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</si>
  <si>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</si>
  <si>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</si>
  <si>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</si>
  <si>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</si>
  <si>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</si>
  <si>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</si>
  <si>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</si>
  <si>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</si>
  <si>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</si>
  <si>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</si>
  <si>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</si>
  <si>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</si>
  <si>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</si>
  <si>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</si>
  <si>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</si>
  <si>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</si>
  <si>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</si>
  <si>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</si>
  <si>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</si>
  <si>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</si>
  <si>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</si>
  <si>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</si>
  <si>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</si>
  <si>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</si>
  <si>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</si>
  <si>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</si>
  <si>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</si>
  <si>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</si>
  <si>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</si>
  <si>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</si>
  <si>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</si>
  <si>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</si>
  <si>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</si>
  <si>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</si>
  <si>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</si>
  <si>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</si>
  <si>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</si>
  <si>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</si>
  <si>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</si>
  <si>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</si>
  <si>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</si>
  <si>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</si>
  <si>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</si>
  <si>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</si>
  <si>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</si>
  <si>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</si>
  <si>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</si>
  <si>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</si>
  <si>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</si>
  <si>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</si>
  <si>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</si>
  <si>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</si>
  <si>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</si>
  <si>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</si>
  <si>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</si>
  <si>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</si>
  <si>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</si>
  <si>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</si>
  <si>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</si>
  <si>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</si>
  <si>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</si>
  <si>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</si>
  <si>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</si>
  <si>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</si>
  <si>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</si>
  <si>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</si>
  <si>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</si>
  <si>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</si>
  <si>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</si>
  <si>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</si>
  <si>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</si>
  <si>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</si>
  <si>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</si>
  <si>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</si>
  <si>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</si>
  <si>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</si>
  <si>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</si>
  <si>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</si>
  <si>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</si>
  <si>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</si>
  <si>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</si>
  <si>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</si>
  <si>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</si>
  <si>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</si>
  <si>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</si>
  <si>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</si>
  <si>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</si>
  <si>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</si>
  <si>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</si>
  <si>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</si>
  <si>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</si>
  <si>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</si>
  <si>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</si>
  <si>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</si>
  <si>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</si>
  <si>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</si>
  <si>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</si>
  <si>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</si>
  <si>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</si>
  <si>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</si>
  <si>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</si>
  <si>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</si>
  <si>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</si>
  <si>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</si>
  <si>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</si>
  <si>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</si>
  <si>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</si>
  <si>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</si>
  <si>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</si>
  <si>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</si>
  <si>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</si>
  <si>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</si>
  <si>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</si>
  <si>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</si>
  <si>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</si>
  <si>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</si>
  <si>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</si>
  <si>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</si>
  <si>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</si>
  <si>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</si>
  <si>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</si>
  <si>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</si>
  <si>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</si>
  <si>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</si>
  <si>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</si>
  <si>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</si>
  <si>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</si>
  <si>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</si>
  <si>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</si>
  <si>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</si>
  <si>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</si>
  <si>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</si>
  <si>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</si>
  <si>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</si>
  <si>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</si>
  <si>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</si>
  <si>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</si>
  <si>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</si>
  <si>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</si>
  <si>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</si>
  <si>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</si>
  <si>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</si>
  <si>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</si>
  <si>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</si>
  <si>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</si>
  <si>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</si>
  <si>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</si>
  <si>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</si>
  <si>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</si>
  <si>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</si>
  <si>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</si>
  <si>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</si>
  <si>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</si>
  <si>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</si>
  <si>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</si>
  <si>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</si>
  <si>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</si>
  <si>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</si>
  <si>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</si>
  <si>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</si>
  <si>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</si>
  <si>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</si>
  <si>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</si>
  <si>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</si>
  <si>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</si>
  <si>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</si>
  <si>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</si>
  <si>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</si>
  <si>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</si>
  <si>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</si>
  <si>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</si>
  <si>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</si>
  <si>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</si>
  <si>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</si>
  <si>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</si>
  <si>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</si>
  <si>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</si>
  <si>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</si>
  <si>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</si>
  <si>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</si>
  <si>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</si>
  <si>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</si>
  <si>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</si>
  <si>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</si>
  <si>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</si>
  <si>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</si>
  <si>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</si>
  <si>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</si>
  <si>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</si>
  <si>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</si>
  <si>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</si>
  <si>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</si>
  <si>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</si>
  <si>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</si>
  <si>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</si>
  <si>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</si>
  <si>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</si>
  <si>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</si>
  <si>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</si>
  <si>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</si>
  <si>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</si>
  <si>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</si>
  <si>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</si>
  <si>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</si>
  <si>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</si>
  <si>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</si>
  <si>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</si>
  <si>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</si>
  <si>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</si>
  <si>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</si>
  <si>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</si>
  <si>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</si>
  <si>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</si>
  <si>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</si>
  <si>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</si>
  <si>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</si>
  <si>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</si>
  <si>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</si>
  <si>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</si>
  <si>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</si>
  <si>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</si>
  <si>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</si>
  <si>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</si>
  <si>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</si>
  <si>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</si>
  <si>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</si>
  <si>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</si>
  <si>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</si>
  <si>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</si>
  <si>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</si>
  <si>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</si>
  <si>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</si>
  <si>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</si>
  <si>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</si>
  <si>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</si>
  <si>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</si>
  <si>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</si>
  <si>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</si>
  <si>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</si>
  <si>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</si>
  <si>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</si>
  <si>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</si>
  <si>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</si>
  <si>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</si>
  <si>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</si>
  <si>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</si>
  <si>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</si>
  <si>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</si>
  <si>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</si>
  <si>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</si>
  <si>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</si>
  <si>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</si>
  <si>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</si>
  <si>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</si>
  <si>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</si>
  <si>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</si>
  <si>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</si>
  <si>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</si>
  <si>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</si>
  <si>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</si>
  <si>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</si>
  <si>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</si>
  <si>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</si>
  <si>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</si>
  <si>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</si>
  <si>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</si>
  <si>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</si>
  <si>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</si>
  <si>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</si>
  <si>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</si>
  <si>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</si>
  <si>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</si>
  <si>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</si>
  <si>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</si>
  <si>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</si>
  <si>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</si>
  <si>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</si>
  <si>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</si>
  <si>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</si>
  <si>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</si>
  <si>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</si>
  <si>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</si>
  <si>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</si>
  <si>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</si>
  <si>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</si>
  <si>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</si>
  <si>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</si>
  <si>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</si>
  <si>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</si>
  <si>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</si>
  <si>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</si>
  <si>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</si>
  <si>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</si>
  <si>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</si>
  <si>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</si>
  <si>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</si>
  <si>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</si>
  <si>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</si>
  <si>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</si>
  <si>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</si>
  <si>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</si>
  <si>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</si>
  <si>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</si>
  <si>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</si>
  <si>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</si>
  <si>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</si>
  <si>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</si>
  <si>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</si>
  <si>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</si>
  <si>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</si>
  <si>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</si>
  <si>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</si>
  <si>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</si>
  <si>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</si>
  <si>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</si>
  <si>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</si>
  <si>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</si>
  <si>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</si>
  <si>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</si>
  <si>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</si>
  <si>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</si>
  <si>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</si>
  <si>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</si>
  <si>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</si>
  <si>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</si>
  <si>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</si>
  <si>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</si>
  <si>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</si>
  <si>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</si>
  <si>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</si>
  <si>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</si>
  <si>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</si>
  <si>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</si>
  <si>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</si>
  <si>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</si>
  <si>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</si>
  <si>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</si>
  <si>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</si>
  <si>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</si>
  <si>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</si>
  <si>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</si>
  <si>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</si>
  <si>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</si>
  <si>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</si>
  <si>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</si>
  <si>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</si>
  <si>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</si>
  <si>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</si>
  <si>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</si>
  <si>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</si>
  <si>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</si>
  <si>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</si>
  <si>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</si>
  <si>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</si>
  <si>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</si>
  <si>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</si>
  <si>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</si>
  <si>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</si>
  <si>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</si>
  <si>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</si>
  <si>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</si>
  <si>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</si>
  <si>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</si>
  <si>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</si>
  <si>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</si>
  <si>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</si>
  <si>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</si>
  <si>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</si>
  <si>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</si>
  <si>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</si>
  <si>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</si>
  <si>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</si>
  <si>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</si>
  <si>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</si>
  <si>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</si>
  <si>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</si>
  <si>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</si>
  <si>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</si>
  <si>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</si>
  <si>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</si>
  <si>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</si>
  <si>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</si>
  <si>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</si>
  <si>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</si>
  <si>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</si>
  <si>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</si>
  <si>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</si>
  <si>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</si>
  <si>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</si>
  <si>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</si>
  <si>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</si>
  <si>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</si>
  <si>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</si>
  <si>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</si>
  <si>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</si>
  <si>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</si>
  <si>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</si>
  <si>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</si>
  <si>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</si>
  <si>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</si>
  <si>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</si>
  <si>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</si>
  <si>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</si>
  <si>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</si>
  <si>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</si>
  <si>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</si>
  <si>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</si>
  <si>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</si>
  <si>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</si>
  <si>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</si>
  <si>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</si>
  <si>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</si>
  <si>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</si>
  <si>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</si>
  <si>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</si>
  <si>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</si>
  <si>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</si>
  <si>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</si>
  <si>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</si>
  <si>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</si>
  <si>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</si>
  <si>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</si>
  <si>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</si>
  <si>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</si>
  <si>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</si>
  <si>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</si>
  <si>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</si>
  <si>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</si>
  <si>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</si>
  <si>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</si>
  <si>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</si>
  <si>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</si>
  <si>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</si>
  <si>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</si>
  <si>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</si>
  <si>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</si>
  <si>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</si>
  <si>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</si>
  <si>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</si>
  <si>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</si>
  <si>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</si>
  <si>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</si>
  <si>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</si>
  <si>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</si>
  <si>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</si>
  <si>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</si>
  <si>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</si>
  <si>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</si>
  <si>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</si>
  <si>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</si>
  <si>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</si>
  <si>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</si>
  <si>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</si>
  <si>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</si>
  <si>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</si>
  <si>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</si>
  <si>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</si>
  <si>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</si>
  <si>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</si>
  <si>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</si>
  <si>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</si>
  <si>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</si>
  <si>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</si>
  <si>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</si>
  <si>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</si>
  <si>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</si>
  <si>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</si>
  <si>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</si>
  <si>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</si>
  <si>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</si>
  <si>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</si>
  <si>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</si>
  <si>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</si>
  <si>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</si>
  <si>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</si>
  <si>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</si>
  <si>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</si>
  <si>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</si>
  <si>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</si>
  <si>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</si>
  <si>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</si>
  <si>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</si>
  <si>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</si>
  <si>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</si>
  <si>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</si>
  <si>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</si>
  <si>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</si>
  <si>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</si>
  <si>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</si>
  <si>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</si>
  <si>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</si>
  <si>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</si>
  <si>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</si>
  <si>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</si>
  <si>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</si>
  <si>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</si>
  <si>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</si>
  <si>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</si>
  <si>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</si>
  <si>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</si>
  <si>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</si>
  <si>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</si>
  <si>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</si>
  <si>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</si>
  <si>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</si>
  <si>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</si>
  <si>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</si>
  <si>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</si>
  <si>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</si>
  <si>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</si>
  <si>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</si>
  <si>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</si>
  <si>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</si>
  <si>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</si>
  <si>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</si>
  <si>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</si>
  <si>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</si>
  <si>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</si>
  <si>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</si>
  <si>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</si>
  <si>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</si>
  <si>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</si>
  <si>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</si>
  <si>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</si>
  <si>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</si>
  <si>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</si>
  <si>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</si>
  <si>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</si>
  <si>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</si>
  <si>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</si>
  <si>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</si>
  <si>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</si>
  <si>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</si>
  <si>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</si>
  <si>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</si>
  <si>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</si>
  <si>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</si>
  <si>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</si>
  <si>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</si>
  <si>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</si>
  <si>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</si>
  <si>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</si>
  <si>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</si>
  <si>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</si>
  <si>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</si>
  <si>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</si>
  <si>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</si>
  <si>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</si>
  <si>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</si>
  <si>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</si>
  <si>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</si>
  <si>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</si>
  <si>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</si>
  <si>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</si>
  <si>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</si>
  <si>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</si>
  <si>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</si>
  <si>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</si>
  <si>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</si>
  <si>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</si>
  <si>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</si>
  <si>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</si>
  <si>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</si>
  <si>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</si>
  <si>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</si>
  <si>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</si>
  <si>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</si>
  <si>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</si>
  <si>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</si>
  <si>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</si>
  <si>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</si>
  <si>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</si>
  <si>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</si>
  <si>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</si>
  <si>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</si>
  <si>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</si>
  <si>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</si>
  <si>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</si>
  <si>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</si>
  <si>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</si>
  <si>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</si>
  <si>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</si>
  <si>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</si>
  <si>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</si>
  <si>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</si>
  <si>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</si>
  <si>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</si>
  <si>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</si>
  <si>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</si>
  <si>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</si>
  <si>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</si>
  <si>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</si>
  <si>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</si>
  <si>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</si>
  <si>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</si>
  <si>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</si>
  <si>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</si>
  <si>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</si>
  <si>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</si>
  <si>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</si>
  <si>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</si>
  <si>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</si>
  <si>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</si>
  <si>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</si>
  <si>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</si>
  <si>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</si>
  <si>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</si>
  <si>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</si>
  <si>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</si>
  <si>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</si>
  <si>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</si>
  <si>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</si>
  <si>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</si>
  <si>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</si>
  <si>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</si>
  <si>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</si>
  <si>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</si>
  <si>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</si>
  <si>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</si>
  <si>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</si>
  <si>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</si>
  <si>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</si>
  <si>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</si>
  <si>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</si>
  <si>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</si>
  <si>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</si>
  <si>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</si>
  <si>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</si>
  <si>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</si>
  <si>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</si>
  <si>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</si>
  <si>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</si>
  <si>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</si>
  <si>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</si>
  <si>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</si>
  <si>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</si>
  <si>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</si>
  <si>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</si>
  <si>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</si>
  <si>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</si>
  <si>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</si>
  <si>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</si>
  <si>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</si>
  <si>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</si>
  <si>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</si>
  <si>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</si>
  <si>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</si>
  <si>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</si>
  <si>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</si>
  <si>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</si>
  <si>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</si>
  <si>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</si>
  <si>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</si>
  <si>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</si>
  <si>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</si>
  <si>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</si>
  <si>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</si>
  <si>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</si>
  <si>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</si>
  <si>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</si>
  <si>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</si>
  <si>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</si>
  <si>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</si>
  <si>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</si>
  <si>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</si>
  <si>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</si>
  <si>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</si>
  <si>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</si>
  <si>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</si>
  <si>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</si>
  <si>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</si>
  <si>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</si>
  <si>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</si>
  <si>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</si>
  <si>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</si>
  <si>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</si>
  <si>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</si>
  <si>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</si>
  <si>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</si>
  <si>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</si>
  <si>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</si>
  <si>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</si>
  <si>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</si>
  <si>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</si>
  <si>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</si>
  <si>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</si>
  <si>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</si>
  <si>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</si>
  <si>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</si>
  <si>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</si>
  <si>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</si>
  <si>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</si>
  <si>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</si>
  <si>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</si>
  <si>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</si>
  <si>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</si>
  <si>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</si>
  <si>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</si>
  <si>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</si>
  <si>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</si>
  <si>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</si>
  <si>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</si>
  <si>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</si>
  <si>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</si>
  <si>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</si>
  <si>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</si>
  <si>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</si>
  <si>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</si>
  <si>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</si>
  <si>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</si>
  <si>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</si>
  <si>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</si>
  <si>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</si>
  <si>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</si>
  <si>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</si>
  <si>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</si>
  <si>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</si>
  <si>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</si>
  <si>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</si>
  <si>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</si>
  <si>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</si>
  <si>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</si>
  <si>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</si>
  <si>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</si>
  <si>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</si>
  <si>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</si>
  <si>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</si>
  <si>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</si>
  <si>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</si>
  <si>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</si>
  <si>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</si>
  <si>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</si>
  <si>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</si>
  <si>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</si>
  <si>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</si>
  <si>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</si>
  <si>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</si>
  <si>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</si>
  <si>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</si>
  <si>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</si>
  <si>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</si>
  <si>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</si>
  <si>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</si>
  <si>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</si>
  <si>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</si>
  <si>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</si>
  <si>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</si>
  <si>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</si>
  <si>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</si>
  <si>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</si>
  <si>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</si>
  <si>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</si>
  <si>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</si>
  <si>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</si>
  <si>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</si>
  <si>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</si>
  <si>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</si>
  <si>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</si>
  <si>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</si>
  <si>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</si>
  <si>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</si>
  <si>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</si>
  <si>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</si>
  <si>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</si>
  <si>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</si>
  <si>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</si>
  <si>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</si>
  <si>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</si>
  <si>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</si>
  <si>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</si>
  <si>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</si>
  <si>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</si>
  <si>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</si>
  <si>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</si>
  <si>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</si>
  <si>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</si>
  <si>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</si>
  <si>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</si>
  <si>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</si>
  <si>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</si>
  <si>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</si>
  <si>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</si>
  <si>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</si>
  <si>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</si>
  <si>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</si>
  <si>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</si>
  <si>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</si>
  <si>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</si>
  <si>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</si>
  <si>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</si>
  <si>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</si>
  <si>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</si>
  <si>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</si>
  <si>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</si>
  <si>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</si>
  <si>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</si>
  <si>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</si>
  <si>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</si>
  <si>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</si>
  <si>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</si>
  <si>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</si>
  <si>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</si>
  <si>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</si>
  <si>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</si>
  <si>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</si>
  <si>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</si>
  <si>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</si>
  <si>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</si>
  <si>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</si>
  <si>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</si>
  <si>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</si>
  <si>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</si>
  <si>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</si>
  <si>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</si>
  <si>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</si>
  <si>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</si>
  <si>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</si>
  <si>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</si>
  <si>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</si>
  <si>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</si>
  <si>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</si>
  <si>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</si>
  <si>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</si>
  <si>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</si>
  <si>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</si>
  <si>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</si>
  <si>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</si>
  <si>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</si>
  <si>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</si>
  <si>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</si>
  <si>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</si>
  <si>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</si>
  <si>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</si>
  <si>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</si>
  <si>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</si>
  <si>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</si>
  <si>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</si>
  <si>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</si>
  <si>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</si>
  <si>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</si>
  <si>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</si>
  <si>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</si>
  <si>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</si>
  <si>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</si>
  <si>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</si>
  <si>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</si>
  <si>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</si>
  <si>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</si>
  <si>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</si>
  <si>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</si>
  <si>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</si>
  <si>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</si>
  <si>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</si>
  <si>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</si>
  <si>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</si>
  <si>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</si>
  <si>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</si>
  <si>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</si>
  <si>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</si>
  <si>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</si>
  <si>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</si>
  <si>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</si>
  <si>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</si>
  <si>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</si>
  <si>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</si>
  <si>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</si>
  <si>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</si>
  <si>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</si>
  <si>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</si>
  <si>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</si>
  <si>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</si>
  <si>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</si>
  <si>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</si>
  <si>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</si>
  <si>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</si>
  <si>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</si>
  <si>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</si>
  <si>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</si>
  <si>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</si>
  <si>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</si>
  <si>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</si>
  <si>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</si>
  <si>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</si>
  <si>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</si>
  <si>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</si>
  <si>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</si>
  <si>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</si>
  <si>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</si>
  <si>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</si>
  <si>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</si>
  <si>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</si>
  <si>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</si>
  <si>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</si>
  <si>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</si>
  <si>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</si>
  <si>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</si>
  <si>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</si>
  <si>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</si>
  <si>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</si>
  <si>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</si>
  <si>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</si>
  <si>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</si>
  <si>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</si>
  <si>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</si>
  <si>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</si>
  <si>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</si>
  <si>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</si>
  <si>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</si>
  <si>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</si>
  <si>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</si>
  <si>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</si>
  <si>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</si>
  <si>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</si>
  <si>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</si>
  <si>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</si>
  <si>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</si>
  <si>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</si>
  <si>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</si>
  <si>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</si>
  <si>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</si>
  <si>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</si>
  <si>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</si>
  <si>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</si>
  <si>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</si>
  <si>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</si>
  <si>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</si>
  <si>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</si>
  <si>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</si>
  <si>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</si>
  <si>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</si>
  <si>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</si>
  <si>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</si>
  <si>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</si>
  <si>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</si>
  <si>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</si>
  <si>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</si>
  <si>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</si>
  <si>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</si>
  <si>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</si>
  <si>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</si>
  <si>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</si>
  <si>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</si>
  <si>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</si>
  <si>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</si>
  <si>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</si>
  <si>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</si>
  <si>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</si>
  <si>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</si>
  <si>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</si>
  <si>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</si>
  <si>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</si>
  <si>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</si>
  <si>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</si>
  <si>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</si>
  <si>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</si>
  <si>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</si>
  <si>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</si>
  <si>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</si>
  <si>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</si>
  <si>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</si>
  <si>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</si>
  <si>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</si>
  <si>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</si>
  <si>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</si>
  <si>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</si>
  <si>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</si>
  <si>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</si>
  <si>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</si>
  <si>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</si>
  <si>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</si>
  <si>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</si>
  <si>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</si>
  <si>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</si>
  <si>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</si>
  <si>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</si>
  <si>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</si>
  <si>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</si>
  <si>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</si>
  <si>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</si>
  <si>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</si>
  <si>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</si>
  <si>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</si>
  <si>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</si>
  <si>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</si>
  <si>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</si>
  <si>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</si>
  <si>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</si>
  <si>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</si>
  <si>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</si>
  <si>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</si>
  <si>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</si>
  <si>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</si>
  <si>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</si>
  <si>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</si>
  <si>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</si>
  <si>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</si>
  <si>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</si>
  <si>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</si>
  <si>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</si>
  <si>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</si>
  <si>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</si>
  <si>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</si>
  <si>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</si>
  <si>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</si>
  <si>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</si>
  <si>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</si>
  <si>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</si>
  <si>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</si>
  <si>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</si>
  <si>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</si>
  <si>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</si>
  <si>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</si>
  <si>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</si>
  <si>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</si>
  <si>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</si>
  <si>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</si>
  <si>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</si>
  <si>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</si>
  <si>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</si>
  <si>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</si>
  <si>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</si>
  <si>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</si>
  <si>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</si>
  <si>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</si>
  <si>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</si>
  <si>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</si>
  <si>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</si>
  <si>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</si>
  <si>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</si>
  <si>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</si>
  <si>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</si>
  <si>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</si>
  <si>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</si>
  <si>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</si>
  <si>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</si>
  <si>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</si>
  <si>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</si>
  <si>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</si>
  <si>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</si>
  <si>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</si>
  <si>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</si>
  <si>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</si>
  <si>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</si>
  <si>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</si>
  <si>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</si>
  <si>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</si>
  <si>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</si>
  <si>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</si>
  <si>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</si>
  <si>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</si>
  <si>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</si>
  <si>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</si>
  <si>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</si>
  <si>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</si>
  <si>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</si>
  <si>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</si>
  <si>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</si>
  <si>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</si>
  <si>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</si>
  <si>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</si>
  <si>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</si>
  <si>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</si>
  <si>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</si>
  <si>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</si>
  <si>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</si>
  <si>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</si>
  <si>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</si>
  <si>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</si>
  <si>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</si>
  <si>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</si>
  <si>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</si>
  <si>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</si>
  <si>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</si>
  <si>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</si>
  <si>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</si>
  <si>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</si>
  <si>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</si>
  <si>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</si>
  <si>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</si>
  <si>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</si>
  <si>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</si>
  <si>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</si>
  <si>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</si>
  <si>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</si>
  <si>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</si>
  <si>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</si>
  <si>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</si>
  <si>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</si>
  <si>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</si>
  <si>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</si>
  <si>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</si>
  <si>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</si>
  <si>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</si>
  <si>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</si>
  <si>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</si>
  <si>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</si>
  <si>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</si>
  <si>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</si>
  <si>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</si>
  <si>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</si>
  <si>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</si>
  <si>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</si>
  <si>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</si>
  <si>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</si>
  <si>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</si>
  <si>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</si>
  <si>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</si>
  <si>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</si>
  <si>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</si>
  <si>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</si>
  <si>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</si>
  <si>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</si>
  <si>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</si>
  <si>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</si>
  <si>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</si>
  <si>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</si>
  <si>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</si>
  <si>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</si>
  <si>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</si>
  <si>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</si>
  <si>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</si>
  <si>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</si>
  <si>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</si>
  <si>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</si>
  <si>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</si>
  <si>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</si>
  <si>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</si>
  <si>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</si>
  <si>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</si>
  <si>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</si>
  <si>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</si>
  <si>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</si>
  <si>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</si>
  <si>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</si>
  <si>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</si>
  <si>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</si>
  <si>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</si>
  <si>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</si>
  <si>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</si>
  <si>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</si>
  <si>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</si>
  <si>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</si>
  <si>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</si>
  <si>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</si>
  <si>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</si>
  <si>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</si>
  <si>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</si>
  <si>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</si>
  <si>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</si>
  <si>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</si>
  <si>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</si>
  <si>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</si>
  <si>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</si>
  <si>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</si>
  <si>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</si>
  <si>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</si>
  <si>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</si>
  <si>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</si>
  <si>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</si>
  <si>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</si>
  <si>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</si>
  <si>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</si>
  <si>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</si>
  <si>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</si>
  <si>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</si>
  <si>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</si>
  <si>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</si>
  <si>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</si>
  <si>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</si>
  <si>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</si>
  <si>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</si>
  <si>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</si>
  <si>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</si>
  <si>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</si>
  <si>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</si>
  <si>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</si>
  <si>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</si>
  <si>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</si>
  <si>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</si>
  <si>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</si>
  <si>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</si>
  <si>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</si>
  <si>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</si>
  <si>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</si>
  <si>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</si>
  <si>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</si>
  <si>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</si>
  <si>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</si>
  <si>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</si>
  <si>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</si>
  <si>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</si>
  <si>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</si>
  <si>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</si>
  <si>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</si>
  <si>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</si>
  <si>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</si>
  <si>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</si>
  <si>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</si>
  <si>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</si>
  <si>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</si>
  <si>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</si>
  <si>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</si>
  <si>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</si>
  <si>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</si>
  <si>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</si>
  <si>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</si>
  <si>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</si>
  <si>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</si>
  <si>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</si>
  <si>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</si>
  <si>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</si>
  <si>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</si>
  <si>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</si>
  <si>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</si>
  <si>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</si>
  <si>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</si>
  <si>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</si>
  <si>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</si>
  <si>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</si>
  <si>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</si>
  <si>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</si>
  <si>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</si>
  <si>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</si>
  <si>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</si>
  <si>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</si>
  <si>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</si>
  <si>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</si>
  <si>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</si>
  <si>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</si>
  <si>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</si>
  <si>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</si>
  <si>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</si>
  <si>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</si>
  <si>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</si>
  <si>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</si>
  <si>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</si>
  <si>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</si>
  <si>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</si>
  <si>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</si>
  <si>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</si>
  <si>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</si>
  <si>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</si>
  <si>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</si>
  <si>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</si>
  <si>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</si>
  <si>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</si>
  <si>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</si>
  <si>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</si>
  <si>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</si>
  <si>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</si>
  <si>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</si>
  <si>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</si>
  <si>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</si>
  <si>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</si>
  <si>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</si>
  <si>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</si>
  <si>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</si>
  <si>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</si>
  <si>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</si>
  <si>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</si>
  <si>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</si>
  <si>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</si>
  <si>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</si>
  <si>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</si>
  <si>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</si>
  <si>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</si>
  <si>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</si>
  <si>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</si>
  <si>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</si>
  <si>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</si>
  <si>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</si>
  <si>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</si>
  <si>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</si>
  <si>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</si>
  <si>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</si>
  <si>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</si>
  <si>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</si>
  <si>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</si>
  <si>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</si>
  <si>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</si>
  <si>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</si>
  <si>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</si>
  <si>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</si>
  <si>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</si>
  <si>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</si>
  <si>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</si>
  <si>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</si>
  <si>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</si>
  <si>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</si>
  <si>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</si>
  <si>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</si>
  <si>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</si>
  <si>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</si>
  <si>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</si>
  <si>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</si>
  <si>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</si>
  <si>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</si>
  <si>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</si>
  <si>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</si>
  <si>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</si>
  <si>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</si>
  <si>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</si>
  <si>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</si>
  <si>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</si>
  <si>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</si>
  <si>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</si>
  <si>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</si>
  <si>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</si>
  <si>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</si>
  <si>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</si>
  <si>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</si>
  <si>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</si>
  <si>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</si>
  <si>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</si>
  <si>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</si>
  <si>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</si>
  <si>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</si>
  <si>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</si>
  <si>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</si>
  <si>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</si>
  <si>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</si>
  <si>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</si>
  <si>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</si>
  <si>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</si>
  <si>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</si>
  <si>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</si>
  <si>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</si>
  <si>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</si>
  <si>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</si>
  <si>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</si>
  <si>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</si>
  <si>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</si>
  <si>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</si>
  <si>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</si>
  <si>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</si>
  <si>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</si>
  <si>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</si>
  <si>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</si>
  <si>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</si>
  <si>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</si>
  <si>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</si>
  <si>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</si>
  <si>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</si>
  <si>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</si>
  <si>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</si>
  <si>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</si>
  <si>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</si>
  <si>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</si>
  <si>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</si>
  <si>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</si>
  <si>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</si>
  <si>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</si>
  <si>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</si>
  <si>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</si>
  <si>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</si>
  <si>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</si>
  <si>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</si>
  <si>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</si>
  <si>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</si>
  <si>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</si>
  <si>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</si>
  <si>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</si>
  <si>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</si>
  <si>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</si>
  <si>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</si>
  <si>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</si>
  <si>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</si>
  <si>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</si>
  <si>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</si>
  <si>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</si>
  <si>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</si>
  <si>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</si>
  <si>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</si>
  <si>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</si>
  <si>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</si>
  <si>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</si>
  <si>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</si>
  <si>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</si>
  <si>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</si>
  <si>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</si>
  <si>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</si>
  <si>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</si>
  <si>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</si>
  <si>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</si>
  <si>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</si>
  <si>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</si>
  <si>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</si>
  <si>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</si>
  <si>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</si>
  <si>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</si>
  <si>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</si>
  <si>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</si>
  <si>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</si>
  <si>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</si>
  <si>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</si>
  <si>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</si>
  <si>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</si>
  <si>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</si>
  <si>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</si>
  <si>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</si>
  <si>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</si>
  <si>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</si>
  <si>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</si>
  <si>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</si>
  <si>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</si>
  <si>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</si>
  <si>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</si>
  <si>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</si>
  <si>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</si>
  <si>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</si>
  <si>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</si>
  <si>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</si>
  <si>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</si>
  <si>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</si>
  <si>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</si>
  <si>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</si>
  <si>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</si>
  <si>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</si>
  <si>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</si>
  <si>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</si>
  <si>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</si>
  <si>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</si>
  <si>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</si>
  <si>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</si>
  <si>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</si>
  <si>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</si>
  <si>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</si>
  <si>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</si>
  <si>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</si>
  <si>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</si>
  <si>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</si>
  <si>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</si>
  <si>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</si>
  <si>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</si>
  <si>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</si>
  <si>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</si>
  <si>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</si>
  <si>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</si>
  <si>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</si>
  <si>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</si>
  <si>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</si>
  <si>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</si>
  <si>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</si>
  <si>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</si>
  <si>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</si>
  <si>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</si>
  <si>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</si>
  <si>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</si>
  <si>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</si>
  <si>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</si>
  <si>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</si>
  <si>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</si>
  <si>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</si>
  <si>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</si>
  <si>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</si>
  <si>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</si>
  <si>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</si>
  <si>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</si>
  <si>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</si>
  <si>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</si>
  <si>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</si>
  <si>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</si>
  <si>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</si>
  <si>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</si>
  <si>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</si>
  <si>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</si>
  <si>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</si>
  <si>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</si>
  <si>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</si>
  <si>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</si>
  <si>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</si>
  <si>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</si>
  <si>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</si>
  <si>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</si>
  <si>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</si>
  <si>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</si>
  <si>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</si>
  <si>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</si>
  <si>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</si>
  <si>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</si>
  <si>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</si>
  <si>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</si>
  <si>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</si>
  <si>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</si>
  <si>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</si>
  <si>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</si>
  <si>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</si>
  <si>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</si>
  <si>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</si>
  <si>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</si>
  <si>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</si>
  <si>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</si>
  <si>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</si>
  <si>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</si>
  <si>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</si>
  <si>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</si>
  <si>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</si>
  <si>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</si>
  <si>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</si>
  <si>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</si>
  <si>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</si>
  <si>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</si>
  <si>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</si>
  <si>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</si>
  <si>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</si>
  <si>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</si>
  <si>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</si>
  <si>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</si>
  <si>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</si>
  <si>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</si>
  <si>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</si>
  <si>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</si>
  <si>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</si>
  <si>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</si>
  <si>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</si>
  <si>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</si>
  <si>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</si>
  <si>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</si>
  <si>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</si>
  <si>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</si>
  <si>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</si>
  <si>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</si>
  <si>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</si>
  <si>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</si>
  <si>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</si>
  <si>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</si>
  <si>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</si>
  <si>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</si>
  <si>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</si>
  <si>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</si>
  <si>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</si>
  <si>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</si>
  <si>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</si>
  <si>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</si>
  <si>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</si>
  <si>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</si>
  <si>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</si>
  <si>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</si>
  <si>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</si>
  <si>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</si>
  <si>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</si>
  <si>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</si>
  <si>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</si>
  <si>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</si>
  <si>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</si>
  <si>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</si>
  <si>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</si>
  <si>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</si>
  <si>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</si>
  <si>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</si>
  <si>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</si>
  <si>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</si>
  <si>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</si>
  <si>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</si>
  <si>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</si>
  <si>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</si>
  <si>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</si>
  <si>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</si>
  <si>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</si>
  <si>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</si>
  <si>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</si>
  <si>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</si>
  <si>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</si>
  <si>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</si>
  <si>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</si>
  <si>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</si>
  <si>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</si>
  <si>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</si>
  <si>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</si>
  <si>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</si>
  <si>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</si>
  <si>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</si>
  <si>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</si>
  <si>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</si>
  <si>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</si>
  <si>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</si>
  <si>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</si>
  <si>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</si>
  <si>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</si>
  <si>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</si>
  <si>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</si>
  <si>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</si>
  <si>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</si>
  <si>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</si>
  <si>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</si>
  <si>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</si>
  <si>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</si>
  <si>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</si>
  <si>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</si>
  <si>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</si>
  <si>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</si>
  <si>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</si>
  <si>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</si>
  <si>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</si>
  <si>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</si>
  <si>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</si>
  <si>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</si>
  <si>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</si>
  <si>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</si>
  <si>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</si>
  <si>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</si>
  <si>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</si>
  <si>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</si>
  <si>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</si>
  <si>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</si>
  <si>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</si>
  <si>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</si>
  <si>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</si>
  <si>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</si>
  <si>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</si>
  <si>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</si>
  <si>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</si>
  <si>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</si>
  <si>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</si>
  <si>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</si>
  <si>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</si>
  <si>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</si>
  <si>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</si>
  <si>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</si>
  <si>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</si>
  <si>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</si>
  <si>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</si>
  <si>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</si>
  <si>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</si>
  <si>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</si>
  <si>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</si>
  <si>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</si>
  <si>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</si>
  <si>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</si>
  <si>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</si>
  <si>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</si>
  <si>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</si>
  <si>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</si>
  <si>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</si>
  <si>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</si>
  <si>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</si>
  <si>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</si>
  <si>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</si>
  <si>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</si>
  <si>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</si>
  <si>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</si>
  <si>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</si>
  <si>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</si>
  <si>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</si>
  <si>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</si>
  <si>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</si>
  <si>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</si>
  <si>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</si>
  <si>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</si>
  <si>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</si>
  <si>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</si>
  <si>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</si>
  <si>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</si>
  <si>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</si>
  <si>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</si>
  <si>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</si>
  <si>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</si>
  <si>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</si>
  <si>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</si>
  <si>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</si>
  <si>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</si>
  <si>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</si>
  <si>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</si>
  <si>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</si>
  <si>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</si>
  <si>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</si>
  <si>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</si>
  <si>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</si>
  <si>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</si>
  <si>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</si>
  <si>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</si>
  <si>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</si>
  <si>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</si>
  <si>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</si>
  <si>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</si>
  <si>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</si>
  <si>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</si>
  <si>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</si>
  <si>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</si>
  <si>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</si>
  <si>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</si>
  <si>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</si>
  <si>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</si>
  <si>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</si>
  <si>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</si>
  <si>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</si>
  <si>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</si>
  <si>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</si>
  <si>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</si>
  <si>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</si>
  <si>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</si>
  <si>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</si>
  <si>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</si>
  <si>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</si>
  <si>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</si>
  <si>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</si>
  <si>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</si>
  <si>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</si>
  <si>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</si>
  <si>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</si>
  <si>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</si>
  <si>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</si>
  <si>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</si>
  <si>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</si>
  <si>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</si>
  <si>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</si>
  <si>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</si>
  <si>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</si>
  <si>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</si>
  <si>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</si>
  <si>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</si>
  <si>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</si>
  <si>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</si>
  <si>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</si>
  <si>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</si>
  <si>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</si>
  <si>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</si>
  <si>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</si>
  <si>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</si>
  <si>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</si>
  <si>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</si>
  <si>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</si>
  <si>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</si>
  <si>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</si>
  <si>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</si>
  <si>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</si>
  <si>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</si>
  <si>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</si>
  <si>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</si>
  <si>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</si>
  <si>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</si>
  <si>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</si>
  <si>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</si>
  <si>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</si>
  <si>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</si>
  <si>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</si>
  <si>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</si>
  <si>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</si>
  <si>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</si>
  <si>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</si>
  <si>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</si>
  <si>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</si>
  <si>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</si>
  <si>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</si>
  <si>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</si>
  <si>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</si>
  <si>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</si>
  <si>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</si>
  <si>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</si>
  <si>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</si>
  <si>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</si>
  <si>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</si>
  <si>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</si>
  <si>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</si>
  <si>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</si>
  <si>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</si>
  <si>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</si>
  <si>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</si>
  <si>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</si>
  <si>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</si>
  <si>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</si>
  <si>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</si>
  <si>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</si>
  <si>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</si>
  <si>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</si>
  <si>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</si>
  <si>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</si>
  <si>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</si>
  <si>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</si>
  <si>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</si>
  <si>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</si>
  <si>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</si>
  <si>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</si>
  <si>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</si>
  <si>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</si>
  <si>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</si>
  <si>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</si>
  <si>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</si>
  <si>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</si>
  <si>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</si>
  <si>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</si>
  <si>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</si>
  <si>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</si>
  <si>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</si>
  <si>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</si>
  <si>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</si>
  <si>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</si>
  <si>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</si>
  <si>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</si>
  <si>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</si>
  <si>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</si>
  <si>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</si>
  <si>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</si>
  <si>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</si>
  <si>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</si>
  <si>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</si>
  <si>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</si>
  <si>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</si>
  <si>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</si>
  <si>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</si>
  <si>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</si>
  <si>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</si>
  <si>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</si>
  <si>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</si>
  <si>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</si>
  <si>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</si>
  <si>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</si>
  <si>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</si>
  <si>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</si>
  <si>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</si>
  <si>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</si>
  <si>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</si>
  <si>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</si>
  <si>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</si>
  <si>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</si>
  <si>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</si>
  <si>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</si>
  <si>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</si>
  <si>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</si>
  <si>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</si>
  <si>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</si>
  <si>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</si>
  <si>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</si>
  <si>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</si>
  <si>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</si>
  <si>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</si>
  <si>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</si>
  <si>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</si>
  <si>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</si>
  <si>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</si>
  <si>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</si>
  <si>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</si>
  <si>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</si>
  <si>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</si>
  <si>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</si>
  <si>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</si>
  <si>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</si>
  <si>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</si>
  <si>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</si>
  <si>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</si>
  <si>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</si>
  <si>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</si>
  <si>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</si>
  <si>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</si>
  <si>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</si>
  <si>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</si>
  <si>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</si>
  <si>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</si>
  <si>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</si>
  <si>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</si>
  <si>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</si>
  <si>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</si>
  <si>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</si>
  <si>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</si>
  <si>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</si>
  <si>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</si>
  <si>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</si>
  <si>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</si>
  <si>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</si>
  <si>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</si>
  <si>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</si>
  <si>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</si>
  <si>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</si>
  <si>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</si>
  <si>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</si>
  <si>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</si>
  <si>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</si>
  <si>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</si>
  <si>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</si>
  <si>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</si>
  <si>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</si>
  <si>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</si>
  <si>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</si>
  <si>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</si>
  <si>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</si>
  <si>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</si>
  <si>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</si>
  <si>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</si>
  <si>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</si>
  <si>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</si>
  <si>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</si>
  <si>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</si>
  <si>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</si>
  <si>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</si>
  <si>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</si>
  <si>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</si>
  <si>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</si>
  <si>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</si>
  <si>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</si>
  <si>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</si>
  <si>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</si>
  <si>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</si>
  <si>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</si>
  <si>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</si>
  <si>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</si>
  <si>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</si>
  <si>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</si>
  <si>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</si>
  <si>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</si>
  <si>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</si>
  <si>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</si>
  <si>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</si>
  <si>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</si>
  <si>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</si>
  <si>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</si>
  <si>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</si>
  <si>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</si>
  <si>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</si>
  <si>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</si>
  <si>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</si>
  <si>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</si>
  <si>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</si>
  <si>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</si>
  <si>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</si>
  <si>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</si>
  <si>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</si>
  <si>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</si>
  <si>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</si>
  <si>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</si>
  <si>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</si>
  <si>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</si>
  <si>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</si>
  <si>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</si>
  <si>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</si>
  <si>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</si>
  <si>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</si>
  <si>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</si>
  <si>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</si>
  <si>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</si>
  <si>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</si>
  <si>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</si>
  <si>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</si>
  <si>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</si>
  <si>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</si>
  <si>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</si>
  <si>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</si>
  <si>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</si>
  <si>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</si>
  <si>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</si>
  <si>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</si>
  <si>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</si>
  <si>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</si>
  <si>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</si>
  <si>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</si>
  <si>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</si>
  <si>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</si>
  <si>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</si>
  <si>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</si>
  <si>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</si>
  <si>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</si>
  <si>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</si>
  <si>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</si>
  <si>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</si>
  <si>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</si>
  <si>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</si>
  <si>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</si>
  <si>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</si>
  <si>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</si>
  <si>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</si>
  <si>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</si>
  <si>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</si>
  <si>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</si>
  <si>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</si>
  <si>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</si>
  <si>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</si>
  <si>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</si>
  <si>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</si>
  <si>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</si>
  <si>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</si>
  <si>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</si>
  <si>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</si>
  <si>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</si>
  <si>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</si>
  <si>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</si>
  <si>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</si>
  <si>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</si>
  <si>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</si>
  <si>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</si>
  <si>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</si>
  <si>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</si>
  <si>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</si>
  <si>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</si>
  <si>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</si>
  <si>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</si>
  <si>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</si>
  <si>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</si>
  <si>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</si>
  <si>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</si>
  <si>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</si>
  <si>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</si>
  <si>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</si>
  <si>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</si>
  <si>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</si>
  <si>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</si>
  <si>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</si>
  <si>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</si>
  <si>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</si>
  <si>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</si>
  <si>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</si>
  <si>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</si>
  <si>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</si>
  <si>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</si>
  <si>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</si>
  <si>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</si>
  <si>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</si>
  <si>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</si>
  <si>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</si>
  <si>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</si>
  <si>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</si>
  <si>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</si>
  <si>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</si>
  <si>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</si>
  <si>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</si>
  <si>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</si>
  <si>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</si>
  <si>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</si>
  <si>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</si>
  <si>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</si>
  <si>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</si>
  <si>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</si>
  <si>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</si>
  <si>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</si>
  <si>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</si>
  <si>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</si>
  <si>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</si>
  <si>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</si>
  <si>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</si>
  <si>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</si>
  <si>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</si>
  <si>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</si>
  <si>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</si>
  <si>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</si>
  <si>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</si>
  <si>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</si>
  <si>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</si>
  <si>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</si>
  <si>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</si>
  <si>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</si>
  <si>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</si>
  <si>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</si>
  <si>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</si>
  <si>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</si>
  <si>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</si>
  <si>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</si>
  <si>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</si>
  <si>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</si>
  <si>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</si>
  <si>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</si>
  <si>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</si>
  <si>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</si>
  <si>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</si>
  <si>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</si>
  <si>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</si>
  <si>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</si>
  <si>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</si>
  <si>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</si>
  <si>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</si>
  <si>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</si>
  <si>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</si>
  <si>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</si>
  <si>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</si>
  <si>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</si>
  <si>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</si>
  <si>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</si>
  <si>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</si>
  <si>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</si>
  <si>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</si>
  <si>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</si>
  <si>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</si>
  <si>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</si>
  <si>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</si>
  <si>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</si>
  <si>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</si>
  <si>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</si>
  <si>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</si>
  <si>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</si>
  <si>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</si>
  <si>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</si>
  <si>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</si>
  <si>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</si>
  <si>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</si>
  <si>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</si>
  <si>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</si>
  <si>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</si>
  <si>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</si>
  <si>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</si>
  <si>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</si>
  <si>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</si>
  <si>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</si>
  <si>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</si>
  <si>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</si>
  <si>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</si>
  <si>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</si>
  <si>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</si>
  <si>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</si>
  <si>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</si>
  <si>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</si>
  <si>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</si>
  <si>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</si>
  <si>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</si>
  <si>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</si>
  <si>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</si>
  <si>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</si>
  <si>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</si>
  <si>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</si>
  <si>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</si>
  <si>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</si>
  <si>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</si>
  <si>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</si>
  <si>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</si>
  <si>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</si>
  <si>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</si>
  <si>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</si>
  <si>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</si>
  <si>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</si>
  <si>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</si>
  <si>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</si>
  <si>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</si>
  <si>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</si>
  <si>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</si>
  <si>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</si>
  <si>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</si>
  <si>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</si>
  <si>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</si>
  <si>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</si>
  <si>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</si>
  <si>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</si>
  <si>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</si>
  <si>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</si>
  <si>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</si>
  <si>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</si>
  <si>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</si>
  <si>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</si>
  <si>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</si>
  <si>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</si>
  <si>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</si>
  <si>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</si>
  <si>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</si>
  <si>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</si>
  <si>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</si>
  <si>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</si>
  <si>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</si>
  <si>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</si>
  <si>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</si>
  <si>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</si>
  <si>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</si>
  <si>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</si>
  <si>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</si>
  <si>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</si>
  <si>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</si>
  <si>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</si>
  <si>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</si>
  <si>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</si>
  <si>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</si>
  <si>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</si>
  <si>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</si>
  <si>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</si>
  <si>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</si>
  <si>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</si>
  <si>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</si>
  <si>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</si>
  <si>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</si>
  <si>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</si>
  <si>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</si>
  <si>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</si>
  <si>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</si>
  <si>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</si>
  <si>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</si>
  <si>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</si>
  <si>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</si>
  <si>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</si>
  <si>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</si>
  <si>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</si>
  <si>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</si>
  <si>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</si>
  <si>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</si>
  <si>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</si>
  <si>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</si>
  <si>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</si>
  <si>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</si>
  <si>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</si>
  <si>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</si>
  <si>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</si>
  <si>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</si>
  <si>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</si>
  <si>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</si>
  <si>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</si>
  <si>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</si>
  <si>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</si>
  <si>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</si>
  <si>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</si>
  <si>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</si>
  <si>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</si>
  <si>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</si>
  <si>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</si>
  <si>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</si>
  <si>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</si>
  <si>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</si>
  <si>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</si>
  <si>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</si>
  <si>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</si>
  <si>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</si>
  <si>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</si>
  <si>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</si>
  <si>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</si>
  <si>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</si>
  <si>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</si>
  <si>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</si>
  <si>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</si>
  <si>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</si>
  <si>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</si>
  <si>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</si>
  <si>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</si>
  <si>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</si>
  <si>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</si>
  <si>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</si>
  <si>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</si>
  <si>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</si>
  <si>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</si>
  <si>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</si>
  <si>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</si>
  <si>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</si>
  <si>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</si>
  <si>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</si>
  <si>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</si>
  <si>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</si>
  <si>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</si>
  <si>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</si>
  <si>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</si>
  <si>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</si>
  <si>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</si>
  <si>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</si>
  <si>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</si>
  <si>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</si>
  <si>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</si>
  <si>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</si>
  <si>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</si>
  <si>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</si>
  <si>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</si>
  <si>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</si>
  <si>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</si>
  <si>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</si>
  <si>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</si>
  <si>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</si>
  <si>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</si>
  <si>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</si>
  <si>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</si>
  <si>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</si>
  <si>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</si>
  <si>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</si>
  <si>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</si>
  <si>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</si>
  <si>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</si>
  <si>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</si>
  <si>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</si>
  <si>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</si>
  <si>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</si>
  <si>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</si>
  <si>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</si>
  <si>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</si>
  <si>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</si>
  <si>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</si>
  <si>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</si>
  <si>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</si>
  <si>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</si>
  <si>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</si>
  <si>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</si>
  <si>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</si>
  <si>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</si>
  <si>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</si>
  <si>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</si>
  <si>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</si>
  <si>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</si>
  <si>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</si>
  <si>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</si>
  <si>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</si>
  <si>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</si>
  <si>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</si>
  <si>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</si>
  <si>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</si>
  <si>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</si>
  <si>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</si>
  <si>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</si>
  <si>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</si>
  <si>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</si>
  <si>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</si>
  <si>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</si>
  <si>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</si>
  <si>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</si>
  <si>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</si>
  <si>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</si>
  <si>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</si>
  <si>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</si>
  <si>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</si>
  <si>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</si>
  <si>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</si>
  <si>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</si>
  <si>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</si>
  <si>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</si>
  <si>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</si>
  <si>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</si>
  <si>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</si>
  <si>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</si>
  <si>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</si>
  <si>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</si>
  <si>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</si>
  <si>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</si>
  <si>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</si>
  <si>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</si>
  <si>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</si>
  <si>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</si>
  <si>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</si>
  <si>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</si>
  <si>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</si>
  <si>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</si>
  <si>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</si>
  <si>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</si>
  <si>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</si>
  <si>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</si>
  <si>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</si>
  <si>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</si>
  <si>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</si>
  <si>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</si>
  <si>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</si>
  <si>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</si>
  <si>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</si>
  <si>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</si>
  <si>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</si>
  <si>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</si>
  <si>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</si>
  <si>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</si>
  <si>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</si>
  <si>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</si>
  <si>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</si>
  <si>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</si>
  <si>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</si>
  <si>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</si>
  <si>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</si>
  <si>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</si>
  <si>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</si>
  <si>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</si>
  <si>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</si>
  <si>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</si>
  <si>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</si>
  <si>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</si>
  <si>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</si>
  <si>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</si>
  <si>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</si>
  <si>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</si>
  <si>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</si>
  <si>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</si>
  <si>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</si>
  <si>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</si>
  <si>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</si>
  <si>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</si>
  <si>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</si>
  <si>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</si>
  <si>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</si>
  <si>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</si>
  <si>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</si>
  <si>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</si>
  <si>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</si>
  <si>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</si>
  <si>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</si>
  <si>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</si>
  <si>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</si>
  <si>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</si>
  <si>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</si>
  <si>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</si>
  <si>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</si>
  <si>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</si>
  <si>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</si>
  <si>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</si>
  <si>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</si>
  <si>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</si>
  <si>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</si>
  <si>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</si>
  <si>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</si>
  <si>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</si>
  <si>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</si>
  <si>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</si>
  <si>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</si>
  <si>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</si>
  <si>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</si>
  <si>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</si>
  <si>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</si>
  <si>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</si>
  <si>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</si>
  <si>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</si>
  <si>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</si>
  <si>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</si>
  <si>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</si>
  <si>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</si>
  <si>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</si>
  <si>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</si>
  <si>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</si>
  <si>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</si>
  <si>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</si>
  <si>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</si>
  <si>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</si>
  <si>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</si>
  <si>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</si>
  <si>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</si>
  <si>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</si>
  <si>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</si>
  <si>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</si>
  <si>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</si>
  <si>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</si>
  <si>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</si>
  <si>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</si>
  <si>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</si>
  <si>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</si>
  <si>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</si>
  <si>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</si>
  <si>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</si>
  <si>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</si>
  <si>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</si>
  <si>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</si>
  <si>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</si>
  <si>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</si>
  <si>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</si>
  <si>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</si>
  <si>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</si>
  <si>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</si>
  <si>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</si>
  <si>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</si>
  <si>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</si>
  <si>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</si>
  <si>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</si>
  <si>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</si>
  <si>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</si>
  <si>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</si>
  <si>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</si>
  <si>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</si>
  <si>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</si>
  <si>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</si>
  <si>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</si>
  <si>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</si>
  <si>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</si>
  <si>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</si>
  <si>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</si>
  <si>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</si>
  <si>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</si>
  <si>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</si>
  <si>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</si>
  <si>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</si>
  <si>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</si>
  <si>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</si>
  <si>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</si>
  <si>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</si>
  <si>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</si>
  <si>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</si>
  <si>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</si>
  <si>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</si>
  <si>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</si>
  <si>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</si>
  <si>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</si>
  <si>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</si>
  <si>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</si>
  <si>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</si>
  <si>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</si>
  <si>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</si>
  <si>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</si>
  <si>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</si>
  <si>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</si>
  <si>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</si>
  <si>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</si>
  <si>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</si>
  <si>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</si>
  <si>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</si>
  <si>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</si>
  <si>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</si>
  <si>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</si>
  <si>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</si>
  <si>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</si>
  <si>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</si>
  <si>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</si>
  <si>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</si>
  <si>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</si>
  <si>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</si>
  <si>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</si>
  <si>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</si>
  <si>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</si>
  <si>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</si>
  <si>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</si>
  <si>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</si>
  <si>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</si>
  <si>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</si>
  <si>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</si>
  <si>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</si>
  <si>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</si>
  <si>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</si>
  <si>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</si>
  <si>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</si>
  <si>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</si>
  <si>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</si>
  <si>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</si>
  <si>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</si>
  <si>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</si>
  <si>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</si>
  <si>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</si>
  <si>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</si>
  <si>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</si>
  <si>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</si>
  <si>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</si>
  <si>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</si>
  <si>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</si>
  <si>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</si>
  <si>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</si>
  <si>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</si>
  <si>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</si>
  <si>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</si>
  <si>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</si>
  <si>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</si>
  <si>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</si>
  <si>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</si>
  <si>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</si>
  <si>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</si>
  <si>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</si>
  <si>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</si>
  <si>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</si>
  <si>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</si>
  <si>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</si>
  <si>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</si>
  <si>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</si>
  <si>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</si>
  <si>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</si>
  <si>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</si>
  <si>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</si>
  <si>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</si>
  <si>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</si>
  <si>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</si>
  <si>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</si>
  <si>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</si>
  <si>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</si>
  <si>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</si>
  <si>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</si>
  <si>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</si>
  <si>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</si>
  <si>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</si>
  <si>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</si>
  <si>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</si>
  <si>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</si>
  <si>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</si>
  <si>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</si>
  <si>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</si>
  <si>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</si>
  <si>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</si>
  <si>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</si>
  <si>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</si>
  <si>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</si>
  <si>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</si>
  <si>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</si>
  <si>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</si>
  <si>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</si>
  <si>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</si>
  <si>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</si>
  <si>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</si>
  <si>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</si>
  <si>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</si>
  <si>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</si>
  <si>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</si>
  <si>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</si>
  <si>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</si>
  <si>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</si>
  <si>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</si>
  <si>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</si>
  <si>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</si>
  <si>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</si>
  <si>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</si>
  <si>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</si>
  <si>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</si>
  <si>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</si>
  <si>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</si>
  <si>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</si>
  <si>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</si>
  <si>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</si>
  <si>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</si>
  <si>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</si>
  <si>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</si>
  <si>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</si>
  <si>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</si>
  <si>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</si>
  <si>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</si>
  <si>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</si>
  <si>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</si>
  <si>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</si>
  <si>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</si>
  <si>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</si>
  <si>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</si>
  <si>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</si>
  <si>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</si>
  <si>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</si>
  <si>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</si>
  <si>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</si>
  <si>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</si>
  <si>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</si>
  <si>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</si>
  <si>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</si>
  <si>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</si>
  <si>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</si>
  <si>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</si>
  <si>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</si>
  <si>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</si>
  <si>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</si>
  <si>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</si>
  <si>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</si>
  <si>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</si>
  <si>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</si>
  <si>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</si>
  <si>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</si>
  <si>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</si>
  <si>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</si>
  <si>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</si>
  <si>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</si>
  <si>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</si>
  <si>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</si>
  <si>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</si>
  <si>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</si>
  <si>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</si>
  <si>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</si>
  <si>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</si>
  <si>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</si>
  <si>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</si>
  <si>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</si>
  <si>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</si>
  <si>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</si>
  <si>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</si>
  <si>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</si>
  <si>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</si>
  <si>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</si>
  <si>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</si>
  <si>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</si>
  <si>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</si>
  <si>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</si>
  <si>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</si>
  <si>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</si>
  <si>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</si>
  <si>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</si>
  <si>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</si>
  <si>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</si>
  <si>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</si>
  <si>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</si>
  <si>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</si>
  <si>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</si>
  <si>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</si>
  <si>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</si>
  <si>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</si>
  <si>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</si>
  <si>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</si>
  <si>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</si>
  <si>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</si>
  <si>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</si>
  <si>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</si>
  <si>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</si>
  <si>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</si>
  <si>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</si>
  <si>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</si>
  <si>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</si>
  <si>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</si>
  <si>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</si>
  <si>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</si>
  <si>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</si>
  <si>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</si>
  <si>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</si>
  <si>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</si>
  <si>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</si>
  <si>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</si>
  <si>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</si>
  <si>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</si>
  <si>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</si>
  <si>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</si>
  <si>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</si>
  <si>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</si>
  <si>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</si>
  <si>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</si>
  <si>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</si>
  <si>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</si>
  <si>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</si>
  <si>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</si>
  <si>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</si>
  <si>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</si>
  <si>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</si>
  <si>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</si>
  <si>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</si>
  <si>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</si>
  <si>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</si>
  <si>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</si>
  <si>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</si>
  <si>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</si>
  <si>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</si>
  <si>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</si>
  <si>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</si>
  <si>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</si>
  <si>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</si>
  <si>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</si>
  <si>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</si>
  <si>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</si>
  <si>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</si>
  <si>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</si>
  <si>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</si>
  <si>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</si>
  <si>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</si>
  <si>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</si>
  <si>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</si>
  <si>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</si>
  <si>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</si>
  <si>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</si>
  <si>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</si>
  <si>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</si>
  <si>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</si>
  <si>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</si>
  <si>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</si>
  <si>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</si>
  <si>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</si>
  <si>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</si>
  <si>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</si>
  <si>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</si>
  <si>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</si>
  <si>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</si>
  <si>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</si>
  <si>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</si>
  <si>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</si>
  <si>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</si>
  <si>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</si>
  <si>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</si>
  <si>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</si>
  <si>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</si>
  <si>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</si>
  <si>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</si>
  <si>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</si>
  <si>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</si>
  <si>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</si>
  <si>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</si>
  <si>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</si>
  <si>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</si>
  <si>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</si>
  <si>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</si>
  <si>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</si>
  <si>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</si>
  <si>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</si>
  <si>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</si>
  <si>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</si>
  <si>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</si>
  <si>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</si>
  <si>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</si>
  <si>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</si>
  <si>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</si>
  <si>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</si>
  <si>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</si>
  <si>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</si>
  <si>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</si>
  <si>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</si>
  <si>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</si>
  <si>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</si>
  <si>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</si>
  <si>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</si>
  <si>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</si>
  <si>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</si>
  <si>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</si>
  <si>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</si>
  <si>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</si>
  <si>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</si>
  <si>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</si>
  <si>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</si>
  <si>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</si>
  <si>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</si>
  <si>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</si>
  <si>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</si>
  <si>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</si>
  <si>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</si>
  <si>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</si>
  <si>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</si>
  <si>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</si>
  <si>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</si>
  <si>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</si>
  <si>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</si>
  <si>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</si>
  <si>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</si>
  <si>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</si>
  <si>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</si>
  <si>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</si>
  <si>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</si>
  <si>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</si>
  <si>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</si>
  <si>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</si>
  <si>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</si>
  <si>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</si>
  <si>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</si>
  <si>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</si>
  <si>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</si>
  <si>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</si>
  <si>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</si>
  <si>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</si>
  <si>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</si>
  <si>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</si>
  <si>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</si>
  <si>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</si>
  <si>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</si>
  <si>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</si>
  <si>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</si>
  <si>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</si>
  <si>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</si>
  <si>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</si>
  <si>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</si>
  <si>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</si>
  <si>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</si>
  <si>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</si>
  <si>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</si>
  <si>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</si>
  <si>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</si>
  <si>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</si>
  <si>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</si>
  <si>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</si>
  <si>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</si>
  <si>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</si>
  <si>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</si>
  <si>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</si>
  <si>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</si>
  <si>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</si>
  <si>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</si>
  <si>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</si>
  <si>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</si>
  <si>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</si>
  <si>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</si>
  <si>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</si>
  <si>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</si>
  <si>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</si>
  <si>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</si>
  <si>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</si>
  <si>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</si>
  <si>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</si>
  <si>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</si>
  <si>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</si>
  <si>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</si>
  <si>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</si>
  <si>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</si>
  <si>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</si>
  <si>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</si>
  <si>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</si>
  <si>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</si>
  <si>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</si>
  <si>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</si>
  <si>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</si>
  <si>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</si>
  <si>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</si>
  <si>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</si>
  <si>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</si>
  <si>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</si>
  <si>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</si>
  <si>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</si>
  <si>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</si>
  <si>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</si>
  <si>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</si>
  <si>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</si>
  <si>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</si>
  <si>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</si>
  <si>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</si>
  <si>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</si>
  <si>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</si>
  <si>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</si>
  <si>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</si>
  <si>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</si>
  <si>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</si>
  <si>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</si>
  <si>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</si>
  <si>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</si>
  <si>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</si>
  <si>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</si>
  <si>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</si>
  <si>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</si>
  <si>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</si>
  <si>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</si>
  <si>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</si>
  <si>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</si>
  <si>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</si>
  <si>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</si>
  <si>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</si>
  <si>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</si>
  <si>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</si>
  <si>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</si>
  <si>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</si>
  <si>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</si>
  <si>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</si>
  <si>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</si>
  <si>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</si>
  <si>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</si>
  <si>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</si>
  <si>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</si>
  <si>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</si>
  <si>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</si>
  <si>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</si>
  <si>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</si>
  <si>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</si>
  <si>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</si>
  <si>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</si>
  <si>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</si>
  <si>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</si>
  <si>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</si>
  <si>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</si>
  <si>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</si>
  <si>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</si>
  <si>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</si>
  <si>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</si>
  <si>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</si>
  <si>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</si>
  <si>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</si>
  <si>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</si>
  <si>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</si>
  <si>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</si>
  <si>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</si>
  <si>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</si>
  <si>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</si>
  <si>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</si>
  <si>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</si>
  <si>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</si>
  <si>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</si>
  <si>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</si>
  <si>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</si>
  <si>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</si>
  <si>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</si>
  <si>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</si>
  <si>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</si>
  <si>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</si>
  <si>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</si>
  <si>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</si>
  <si>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</si>
  <si>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</si>
  <si>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</si>
  <si>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</si>
  <si>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</si>
  <si>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</si>
  <si>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</si>
  <si>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</si>
  <si>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</si>
  <si>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</si>
  <si>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</si>
  <si>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</si>
  <si>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</si>
  <si>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</si>
  <si>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</si>
  <si>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</si>
  <si>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</si>
  <si>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</si>
  <si>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</si>
  <si>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</si>
  <si>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</si>
  <si>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</si>
  <si>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</si>
  <si>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</si>
  <si>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</si>
  <si>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</si>
  <si>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</si>
  <si>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</si>
  <si>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</si>
  <si>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</si>
  <si>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</si>
  <si>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</si>
  <si>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</si>
  <si>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</si>
  <si>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</si>
  <si>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</si>
  <si>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</si>
  <si>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</si>
  <si>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</si>
  <si>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</si>
  <si>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</si>
  <si>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</si>
  <si>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</si>
  <si>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</si>
  <si>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</si>
  <si>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</si>
  <si>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</si>
  <si>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</si>
  <si>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</si>
  <si>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</si>
  <si>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</si>
  <si>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</si>
  <si>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</si>
  <si>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</si>
  <si>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</si>
  <si>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</si>
  <si>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</si>
  <si>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</si>
  <si>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</si>
  <si>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</si>
  <si>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</si>
  <si>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</si>
  <si>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</si>
  <si>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</si>
  <si>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</si>
  <si>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</si>
  <si>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</si>
  <si>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</si>
  <si>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</si>
  <si>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</si>
  <si>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</si>
  <si>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</si>
  <si>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</si>
  <si>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</si>
  <si>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</si>
  <si>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</si>
  <si>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</si>
  <si>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</si>
  <si>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</si>
  <si>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</si>
  <si>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</si>
  <si>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</si>
  <si>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</si>
  <si>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</si>
  <si>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</si>
  <si>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</si>
  <si>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</si>
  <si>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</si>
  <si>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</si>
  <si>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</si>
  <si>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</si>
  <si>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</si>
  <si>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</si>
  <si>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</si>
  <si>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</si>
  <si>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</si>
  <si>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</si>
  <si>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</si>
  <si>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</si>
  <si>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</si>
  <si>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</si>
  <si>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</si>
  <si>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</si>
  <si>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</si>
  <si>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</si>
  <si>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</si>
  <si>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</si>
  <si>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</si>
  <si>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</si>
  <si>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</si>
  <si>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</si>
  <si>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</si>
  <si>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</si>
  <si>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</si>
  <si>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</si>
  <si>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</si>
  <si>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</si>
  <si>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</si>
  <si>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</si>
  <si>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</si>
  <si>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</si>
  <si>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</si>
  <si>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</si>
  <si>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</si>
  <si>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</si>
  <si>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</si>
  <si>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</si>
  <si>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</si>
  <si>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</si>
  <si>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</si>
  <si>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</si>
  <si>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</si>
  <si>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</si>
  <si>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</si>
  <si>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</si>
  <si>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</si>
  <si>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</si>
  <si>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</si>
  <si>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</si>
  <si>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</si>
  <si>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</si>
  <si>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</si>
  <si>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</si>
  <si>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</si>
  <si>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</si>
  <si>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</si>
  <si>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</si>
  <si>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</si>
  <si>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</si>
  <si>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</si>
  <si>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</si>
  <si>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</si>
  <si>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</si>
  <si>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</si>
  <si>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</si>
  <si>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</si>
  <si>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</si>
  <si>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</si>
  <si>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</si>
  <si>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</si>
  <si>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</si>
  <si>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</si>
  <si>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</si>
  <si>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</si>
  <si>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</si>
  <si>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</si>
  <si>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</si>
  <si>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</si>
  <si>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</si>
  <si>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</si>
  <si>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</si>
  <si>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</si>
  <si>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</si>
  <si>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</si>
  <si>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</si>
  <si>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</si>
  <si>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</si>
  <si>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</si>
  <si>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</si>
  <si>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</si>
  <si>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</si>
  <si>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</si>
  <si>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</si>
  <si>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</si>
  <si>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</si>
  <si>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</si>
  <si>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</si>
  <si>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</si>
  <si>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</si>
  <si>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</si>
  <si>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</si>
  <si>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</si>
  <si>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</si>
  <si>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</si>
  <si>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</si>
  <si>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</si>
  <si>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</si>
  <si>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</si>
  <si>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</si>
  <si>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</si>
  <si>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</si>
  <si>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</si>
  <si>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</si>
  <si>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</si>
  <si>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</si>
  <si>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</si>
  <si>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</si>
  <si>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</si>
  <si>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</si>
  <si>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</si>
  <si>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</si>
  <si>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</si>
  <si>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</si>
  <si>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</si>
  <si>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</si>
  <si>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</si>
  <si>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</si>
  <si>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</si>
  <si>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</si>
  <si>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</si>
  <si>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</si>
  <si>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</si>
  <si>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</si>
  <si>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</si>
  <si>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</si>
  <si>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</si>
  <si>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</si>
  <si>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</si>
  <si>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</si>
  <si>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</si>
  <si>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</si>
  <si>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</si>
  <si>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</si>
  <si>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</si>
  <si>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</si>
  <si>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</si>
  <si>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</si>
  <si>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</si>
  <si>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</si>
  <si>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</si>
  <si>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</si>
  <si>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</si>
  <si>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</si>
  <si>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</si>
  <si>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</si>
  <si>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</si>
  <si>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</si>
  <si>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</si>
  <si>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</si>
  <si>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</si>
  <si>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</si>
  <si>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</si>
  <si>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</si>
  <si>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</si>
  <si>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</si>
  <si>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</si>
  <si>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</si>
  <si>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</si>
  <si>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</si>
  <si>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</si>
  <si>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</si>
  <si>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</si>
  <si>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</si>
  <si>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</si>
  <si>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</si>
  <si>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</si>
  <si>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</si>
  <si>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</si>
  <si>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</si>
  <si>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</si>
  <si>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</si>
  <si>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</si>
  <si>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</si>
  <si>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</si>
  <si>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</si>
  <si>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</si>
  <si>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</si>
  <si>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</si>
  <si>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</si>
  <si>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</si>
  <si>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</si>
  <si>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</si>
  <si>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</si>
  <si>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</si>
  <si>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</si>
  <si>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</si>
  <si>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</si>
  <si>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</si>
  <si>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</si>
  <si>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</si>
  <si>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</si>
  <si>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</si>
  <si>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</si>
  <si>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</si>
  <si>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</si>
  <si>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</si>
  <si>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</si>
  <si>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</si>
  <si>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</si>
  <si>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</si>
  <si>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</si>
  <si>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</si>
  <si>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</si>
  <si>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</si>
  <si>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</si>
  <si>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</si>
  <si>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</si>
  <si>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</si>
  <si>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</si>
  <si>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</si>
  <si>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</si>
  <si>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</si>
  <si>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</si>
  <si>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</si>
  <si>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</si>
  <si>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</si>
  <si>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</si>
  <si>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</si>
  <si>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</si>
  <si>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</si>
  <si>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</si>
  <si>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</si>
  <si>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</si>
  <si>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</si>
  <si>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</si>
  <si>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</si>
  <si>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</si>
  <si>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</si>
  <si>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</si>
  <si>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</si>
  <si>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</si>
  <si>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</si>
  <si>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</si>
  <si>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</si>
  <si>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</si>
  <si>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</si>
  <si>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</si>
  <si>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</si>
  <si>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</si>
  <si>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</si>
  <si>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</si>
  <si>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</si>
  <si>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</si>
  <si>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</si>
  <si>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</si>
  <si>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</si>
  <si>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</si>
  <si>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</si>
  <si>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</si>
  <si>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</si>
  <si>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</si>
  <si>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</si>
  <si>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</si>
  <si>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</si>
  <si>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</si>
  <si>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</si>
  <si>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</si>
  <si>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</si>
  <si>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</si>
  <si>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</si>
  <si>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</si>
  <si>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</si>
  <si>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</si>
  <si>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</si>
  <si>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</si>
  <si>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</si>
  <si>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</si>
  <si>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</si>
  <si>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</si>
  <si>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</si>
  <si>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</si>
  <si>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</si>
  <si>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</si>
  <si>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</si>
  <si>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</si>
  <si>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</si>
  <si>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</si>
  <si>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</si>
  <si>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</si>
  <si>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</si>
  <si>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</si>
  <si>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</si>
  <si>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</si>
  <si>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</si>
  <si>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</si>
  <si>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</si>
  <si>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</si>
  <si>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</si>
  <si>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</si>
  <si>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</si>
  <si>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</si>
  <si>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</si>
  <si>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</si>
  <si>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</si>
  <si>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</si>
  <si>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</si>
  <si>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</si>
  <si>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</si>
  <si>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</si>
  <si>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</si>
  <si>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</si>
  <si>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</si>
  <si>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</si>
  <si>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</si>
  <si>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</si>
  <si>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</si>
  <si>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</si>
  <si>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</si>
  <si>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</si>
  <si>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</si>
  <si>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</si>
  <si>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</si>
  <si>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</si>
  <si>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</si>
  <si>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</si>
  <si>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</si>
  <si>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</si>
  <si>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</si>
  <si>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</si>
  <si>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</si>
  <si>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</si>
  <si>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</si>
  <si>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</si>
  <si>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</si>
  <si>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</si>
  <si>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</si>
  <si>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</si>
  <si>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</si>
  <si>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</si>
  <si>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</si>
  <si>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</si>
  <si>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</si>
  <si>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</si>
  <si>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</si>
  <si>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</si>
  <si>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</si>
  <si>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</si>
  <si>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</si>
  <si>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</si>
  <si>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</si>
  <si>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</si>
  <si>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</si>
  <si>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</si>
  <si>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</si>
  <si>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</si>
  <si>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</si>
  <si>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</si>
  <si>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</si>
  <si>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</si>
  <si>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</si>
  <si>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</si>
  <si>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</si>
  <si>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</si>
  <si>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</si>
  <si>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</si>
  <si>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</si>
  <si>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</si>
  <si>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</si>
  <si>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</si>
  <si>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</si>
  <si>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</si>
  <si>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</si>
  <si>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</si>
  <si>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</si>
  <si>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</si>
  <si>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</si>
  <si>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</si>
  <si>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</si>
  <si>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</si>
  <si>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</si>
  <si>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</si>
  <si>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</si>
  <si>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</si>
  <si>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</si>
  <si>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</si>
  <si>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</si>
  <si>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</si>
  <si>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</si>
  <si>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</si>
  <si>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</si>
  <si>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</si>
  <si>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</si>
  <si>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</si>
  <si>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</si>
  <si>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</si>
  <si>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</si>
  <si>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</si>
  <si>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</si>
  <si>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</si>
  <si>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</si>
  <si>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</si>
  <si>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</si>
  <si>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</si>
  <si>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</si>
  <si>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</si>
  <si>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</si>
  <si>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</si>
  <si>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</si>
  <si>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</si>
  <si>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</si>
  <si>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</si>
  <si>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</si>
  <si>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</si>
  <si>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</si>
  <si>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</si>
  <si>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</si>
  <si>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</si>
  <si>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</si>
  <si>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</si>
  <si>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</si>
  <si>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</si>
  <si>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</si>
  <si>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</si>
  <si>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</si>
  <si>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</si>
  <si>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</si>
  <si>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</si>
  <si>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</si>
  <si>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</si>
  <si>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</si>
  <si>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</si>
  <si>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</si>
  <si>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</si>
  <si>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</si>
  <si>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</si>
  <si>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</si>
  <si>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</si>
  <si>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</si>
  <si>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</si>
  <si>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</si>
  <si>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</si>
  <si>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</si>
  <si>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</si>
  <si>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</si>
  <si>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</si>
  <si>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</si>
  <si>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</si>
  <si>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</si>
  <si>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</si>
  <si>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</si>
  <si>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</si>
  <si>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</si>
  <si>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</si>
  <si>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</si>
  <si>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</si>
  <si>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</si>
  <si>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</si>
  <si>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</si>
  <si>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</si>
  <si>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</si>
  <si>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</si>
  <si>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</si>
  <si>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</si>
  <si>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</si>
  <si>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</si>
  <si>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</si>
  <si>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</si>
  <si>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</si>
  <si>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</si>
  <si>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</si>
  <si>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</si>
  <si>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</si>
  <si>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</si>
  <si>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</si>
  <si>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</si>
  <si>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</si>
  <si>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</si>
  <si>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</si>
  <si>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</si>
  <si>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</si>
  <si>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</si>
  <si>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</si>
  <si>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</si>
  <si>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</si>
  <si>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</si>
  <si>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</si>
  <si>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</si>
  <si>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</si>
  <si>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</si>
  <si>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</si>
  <si>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</si>
  <si>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</si>
  <si>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</si>
  <si>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</si>
  <si>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</si>
  <si>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</si>
  <si>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</si>
  <si>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</si>
  <si>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</si>
  <si>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</si>
  <si>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</si>
  <si>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</si>
  <si>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</si>
  <si>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</si>
  <si>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</si>
  <si>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</si>
  <si>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</si>
  <si>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</si>
  <si>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</si>
  <si>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</si>
  <si>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</si>
  <si>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</si>
  <si>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</si>
  <si>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</si>
  <si>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</si>
  <si>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</si>
  <si>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</si>
  <si>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</si>
  <si>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</si>
  <si>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</si>
  <si>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</si>
  <si>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</si>
  <si>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</si>
  <si>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</si>
  <si>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</si>
  <si>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</si>
  <si>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</si>
  <si>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</si>
  <si>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</si>
  <si>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</si>
  <si>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</si>
  <si>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</si>
  <si>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</si>
  <si>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</si>
  <si>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</si>
  <si>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</si>
  <si>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</si>
  <si>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</si>
  <si>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</si>
  <si>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</si>
  <si>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</si>
  <si>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</si>
  <si>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</si>
  <si>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</si>
  <si>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</si>
  <si>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</si>
  <si>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</si>
  <si>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</si>
  <si>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</si>
  <si>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</si>
  <si>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</si>
  <si>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</si>
  <si>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</si>
  <si>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</si>
  <si>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</si>
  <si>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</si>
  <si>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</si>
  <si>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</si>
  <si>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</si>
  <si>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</si>
  <si>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</si>
  <si>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</si>
  <si>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</si>
  <si>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</si>
  <si>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</si>
  <si>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</si>
  <si>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</si>
  <si>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</si>
  <si>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</si>
  <si>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</si>
  <si>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</si>
  <si>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</si>
  <si>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</si>
  <si>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</si>
  <si>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</si>
  <si>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</si>
  <si>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</si>
  <si>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</si>
  <si>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</si>
  <si>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</si>
  <si>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</si>
  <si>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</si>
  <si>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</si>
  <si>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</si>
  <si>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</si>
  <si>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</si>
  <si>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</si>
  <si>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</si>
  <si>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</si>
  <si>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</si>
  <si>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</si>
  <si>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</si>
  <si>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</si>
  <si>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</si>
  <si>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</si>
  <si>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</si>
  <si>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</si>
  <si>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</si>
  <si>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</si>
  <si>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</si>
  <si>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</si>
  <si>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</si>
  <si>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</si>
  <si>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</si>
  <si>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</si>
  <si>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</si>
  <si>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</si>
  <si>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</si>
  <si>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</si>
  <si>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</si>
  <si>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</si>
  <si>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</si>
  <si>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</si>
  <si>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</si>
  <si>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</si>
  <si>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</si>
  <si>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</si>
  <si>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</si>
  <si>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</si>
  <si>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</si>
  <si>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</si>
  <si>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</si>
  <si>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</si>
  <si>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</si>
  <si>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</si>
  <si>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</si>
  <si>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</si>
  <si>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</si>
  <si>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</si>
  <si>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</si>
  <si>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</si>
  <si>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</si>
  <si>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</si>
  <si>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</si>
  <si>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</si>
  <si>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</si>
  <si>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</si>
  <si>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</si>
  <si>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</si>
  <si>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</si>
  <si>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</si>
  <si>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</si>
  <si>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</si>
  <si>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</si>
  <si>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</si>
  <si>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</si>
  <si>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</si>
  <si>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</si>
  <si>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</si>
  <si>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</si>
  <si>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</si>
  <si>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</si>
  <si>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</si>
  <si>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</si>
  <si>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</si>
  <si>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</si>
  <si>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</si>
  <si>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</si>
  <si>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</si>
  <si>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</si>
  <si>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</si>
  <si>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</si>
  <si>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</si>
  <si>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</si>
  <si>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</si>
  <si>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</si>
  <si>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</si>
  <si>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</si>
  <si>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</si>
  <si>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</si>
  <si>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</si>
  <si>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</si>
  <si>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</si>
  <si>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</si>
  <si>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</si>
  <si>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</si>
  <si>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</si>
  <si>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</si>
  <si>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</si>
  <si>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</si>
  <si>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</si>
  <si>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</si>
  <si>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</si>
  <si>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</si>
  <si>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</si>
  <si>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</si>
  <si>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</si>
  <si>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</si>
  <si>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</si>
  <si>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</si>
  <si>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</si>
  <si>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</si>
  <si>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</si>
  <si>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</si>
  <si>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</si>
  <si>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</si>
  <si>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</si>
  <si>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</si>
  <si>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</si>
  <si>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</si>
  <si>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</si>
  <si>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</si>
  <si>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</si>
  <si>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</si>
  <si>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</si>
  <si>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</si>
  <si>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</si>
  <si>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</si>
  <si>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</si>
  <si>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</si>
  <si>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</si>
  <si>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</si>
  <si>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</si>
  <si>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</si>
  <si>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</si>
  <si>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</si>
  <si>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</si>
  <si>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</si>
  <si>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</si>
  <si>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</si>
  <si>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</si>
  <si>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</si>
  <si>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</si>
  <si>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</si>
  <si>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</si>
  <si>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</si>
  <si>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</si>
  <si>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</si>
  <si>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</si>
  <si>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</si>
  <si>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</si>
  <si>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</si>
  <si>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</si>
  <si>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</si>
  <si>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</si>
  <si>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</si>
  <si>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</si>
  <si>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</si>
  <si>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</si>
  <si>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</si>
  <si>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</si>
  <si>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</si>
  <si>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</si>
  <si>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</si>
  <si>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</si>
  <si>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</si>
  <si>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</si>
  <si>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</si>
  <si>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</si>
  <si>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</si>
  <si>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</si>
  <si>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</si>
  <si>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</si>
  <si>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</si>
  <si>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</si>
  <si>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</si>
  <si>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</si>
  <si>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</si>
  <si>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</si>
  <si>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</si>
  <si>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</si>
  <si>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</si>
  <si>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</si>
  <si>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</si>
  <si>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</si>
  <si>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</si>
  <si>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</si>
  <si>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</si>
  <si>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</si>
  <si>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</si>
  <si>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</si>
  <si>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</si>
  <si>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</si>
  <si>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</si>
  <si>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</si>
  <si>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</si>
  <si>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</si>
  <si>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</si>
  <si>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</si>
  <si>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</si>
  <si>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</si>
  <si>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</si>
  <si>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</si>
  <si>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</si>
  <si>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</si>
  <si>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</si>
  <si>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</si>
  <si>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</si>
  <si>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</si>
  <si>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</si>
  <si>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</si>
  <si>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</si>
  <si>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</si>
  <si>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</si>
  <si>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</si>
  <si>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</si>
  <si>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</si>
  <si>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</si>
  <si>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</si>
  <si>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</si>
  <si>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</si>
  <si>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</si>
  <si>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</si>
  <si>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</si>
  <si>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</si>
  <si>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</si>
  <si>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</si>
  <si>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</si>
  <si>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</si>
  <si>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</si>
  <si>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</si>
  <si>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</si>
  <si>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</si>
  <si>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</si>
  <si>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</si>
  <si>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</si>
  <si>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</si>
  <si>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</si>
  <si>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</si>
  <si>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</si>
  <si>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</si>
  <si>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</si>
  <si>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</si>
  <si>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</si>
  <si>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</si>
  <si>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</si>
  <si>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</si>
  <si>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</si>
  <si>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</si>
  <si>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</si>
  <si>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</si>
  <si>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</si>
  <si>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</si>
  <si>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</si>
  <si>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</si>
  <si>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</si>
  <si>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</si>
  <si>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</si>
  <si>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</si>
  <si>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</si>
  <si>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</si>
  <si>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</si>
  <si>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</si>
  <si>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</si>
  <si>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</si>
  <si>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</si>
  <si>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</si>
  <si>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</si>
  <si>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</si>
  <si>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</si>
  <si>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</si>
  <si>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</si>
  <si>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</si>
  <si>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</si>
  <si>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</si>
  <si>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</si>
  <si>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</si>
  <si>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</si>
  <si>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</si>
  <si>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</si>
  <si>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</si>
  <si>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</si>
  <si>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</si>
  <si>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</si>
  <si>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</si>
  <si>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</si>
  <si>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</si>
  <si>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</si>
  <si>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</si>
  <si>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</si>
  <si>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</si>
  <si>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</si>
  <si>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</si>
  <si>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</si>
  <si>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</si>
  <si>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</si>
  <si>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</si>
  <si>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</si>
  <si>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</si>
  <si>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</si>
  <si>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</si>
  <si>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</si>
  <si>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</si>
  <si>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</si>
  <si>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</si>
  <si>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</si>
  <si>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</si>
  <si>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</si>
  <si>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</si>
  <si>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</si>
  <si>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</si>
  <si>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</si>
  <si>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</si>
  <si>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</si>
  <si>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</si>
  <si>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</si>
  <si>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</si>
  <si>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</si>
  <si>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</si>
  <si>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</si>
  <si>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</si>
  <si>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</si>
  <si>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</si>
  <si>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</si>
  <si>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</si>
  <si>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</si>
  <si>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</si>
  <si>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</si>
  <si>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</si>
  <si>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</si>
  <si>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</si>
  <si>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</si>
  <si>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</si>
  <si>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</si>
  <si>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</si>
  <si>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</si>
  <si>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</si>
  <si>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</si>
  <si>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</si>
  <si>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</si>
  <si>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</si>
  <si>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</si>
  <si>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</si>
  <si>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</si>
  <si>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</si>
  <si>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</si>
  <si>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</si>
  <si>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</si>
  <si>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</si>
  <si>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</si>
  <si>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</si>
  <si>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</si>
  <si>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</si>
  <si>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</si>
  <si>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</si>
  <si>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</si>
  <si>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</si>
  <si>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</si>
  <si>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</si>
  <si>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</si>
  <si>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</si>
  <si>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</si>
  <si>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</si>
  <si>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</si>
  <si>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</si>
  <si>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</si>
  <si>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</si>
  <si>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</si>
  <si>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</si>
  <si>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</si>
  <si>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</si>
  <si>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</si>
  <si>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</si>
  <si>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</si>
  <si>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</si>
  <si>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</si>
  <si>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</si>
  <si>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</si>
  <si>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</si>
  <si>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</si>
  <si>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</si>
  <si>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</si>
  <si>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</si>
  <si>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</si>
  <si>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</si>
  <si>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</si>
  <si>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</si>
  <si>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</si>
  <si>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</si>
  <si>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</si>
  <si>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</si>
  <si>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</si>
  <si>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</si>
  <si>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</si>
  <si>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</si>
  <si>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</si>
  <si>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</si>
  <si>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</si>
  <si>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</si>
  <si>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</si>
  <si>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</si>
  <si>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</si>
  <si>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</si>
  <si>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</si>
  <si>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</si>
  <si>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</si>
  <si>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</si>
  <si>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</si>
  <si>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</si>
  <si>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</si>
  <si>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</si>
  <si>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</si>
  <si>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</si>
  <si>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</si>
  <si>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</si>
  <si>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</si>
  <si>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</si>
  <si>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</si>
  <si>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</si>
  <si>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</si>
  <si>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</si>
  <si>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</si>
  <si>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</si>
  <si>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</si>
  <si>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</si>
  <si>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</si>
  <si>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</si>
  <si>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</si>
  <si>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</si>
  <si>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</si>
  <si>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</si>
  <si>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</si>
  <si>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</si>
  <si>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</si>
  <si>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</si>
  <si>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</si>
  <si>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</si>
  <si>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</si>
  <si>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</si>
  <si>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</si>
  <si>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</si>
  <si>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</si>
  <si>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</si>
  <si>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</si>
  <si>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</si>
  <si>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</si>
  <si>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</si>
  <si>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</si>
  <si>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</si>
  <si>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</si>
  <si>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</si>
  <si>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</si>
  <si>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</si>
  <si>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</si>
  <si>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</si>
  <si>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</si>
  <si>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</si>
  <si>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</si>
  <si>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</si>
  <si>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</si>
  <si>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</si>
  <si>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</si>
  <si>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</si>
  <si>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</si>
  <si>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</si>
  <si>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</si>
  <si>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</si>
  <si>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</si>
  <si>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</si>
  <si>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</si>
  <si>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</si>
  <si>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</si>
  <si>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</si>
  <si>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</si>
  <si>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</si>
  <si>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</si>
  <si>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</si>
  <si>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</si>
  <si>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</si>
  <si>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</si>
  <si>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</si>
  <si>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</si>
  <si>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</si>
  <si>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</si>
  <si>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</si>
  <si>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</si>
  <si>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</si>
  <si>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</si>
  <si>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</si>
  <si>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</si>
  <si>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</si>
  <si>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</si>
  <si>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</si>
  <si>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</si>
  <si>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</si>
  <si>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</si>
  <si>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</si>
  <si>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</si>
  <si>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</si>
  <si>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</si>
  <si>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</si>
  <si>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</si>
  <si>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</si>
  <si>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</si>
  <si>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</si>
  <si>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</si>
  <si>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</si>
  <si>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</si>
  <si>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</si>
  <si>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</si>
  <si>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</si>
  <si>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</si>
  <si>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</si>
  <si>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</si>
  <si>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</si>
  <si>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</si>
  <si>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</si>
  <si>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</si>
  <si>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</si>
  <si>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</si>
  <si>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</si>
  <si>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</si>
  <si>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</si>
  <si>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</si>
  <si>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</si>
  <si>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</si>
  <si>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</si>
  <si>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</si>
  <si>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</si>
  <si>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</si>
  <si>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</si>
  <si>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</si>
  <si>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</si>
  <si>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</si>
  <si>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</si>
  <si>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</si>
  <si>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</si>
  <si>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</si>
  <si>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</si>
  <si>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</si>
  <si>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</si>
  <si>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</si>
  <si>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</si>
  <si>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</si>
  <si>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</si>
  <si>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</si>
  <si>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</si>
  <si>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</si>
  <si>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</si>
  <si>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</si>
  <si>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</si>
  <si>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</si>
  <si>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</si>
  <si>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</si>
  <si>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</si>
  <si>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</si>
  <si>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</si>
  <si>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</si>
  <si>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</si>
  <si>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</si>
  <si>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</si>
  <si>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</si>
  <si>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</si>
  <si>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</si>
  <si>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</si>
  <si>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</si>
  <si>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</si>
  <si>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</si>
  <si>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</si>
  <si>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</si>
  <si>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</si>
  <si>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</si>
  <si>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</si>
  <si>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</si>
  <si>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</si>
  <si>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</si>
  <si>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</si>
  <si>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</si>
  <si>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</si>
  <si>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</si>
  <si>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</si>
  <si>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</si>
  <si>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</si>
  <si>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</si>
  <si>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</si>
  <si>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</si>
  <si>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</si>
  <si>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</si>
  <si>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</si>
  <si>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</si>
  <si>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</si>
  <si>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</si>
  <si>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</si>
  <si>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</si>
  <si>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</si>
  <si>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</si>
  <si>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</si>
  <si>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</si>
  <si>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</si>
  <si>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</si>
  <si>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</si>
  <si>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</si>
  <si>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</si>
  <si>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</si>
  <si>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</si>
  <si>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</si>
  <si>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</si>
  <si>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</si>
  <si>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</si>
  <si>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</si>
  <si>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</si>
  <si>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</si>
  <si>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</si>
  <si>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</si>
  <si>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</si>
  <si>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</si>
  <si>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</si>
  <si>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</si>
  <si>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</si>
  <si>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</si>
  <si>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</si>
  <si>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</si>
  <si>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</si>
  <si>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</si>
  <si>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</si>
  <si>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</si>
  <si>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</si>
  <si>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</si>
  <si>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</si>
  <si>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</si>
  <si>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</si>
  <si>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</si>
  <si>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</si>
  <si>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</si>
  <si>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</si>
  <si>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</si>
  <si>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</si>
  <si>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</si>
  <si>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</si>
  <si>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</si>
  <si>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</si>
  <si>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</si>
  <si>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</si>
  <si>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</si>
  <si>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</si>
  <si>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</si>
  <si>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</si>
  <si>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</si>
  <si>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</si>
  <si>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</si>
  <si>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</si>
  <si>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</si>
  <si>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</si>
  <si>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</si>
  <si>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</si>
  <si>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</si>
  <si>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</si>
  <si>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</si>
  <si>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</si>
  <si>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</si>
  <si>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</si>
  <si>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</si>
  <si>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</si>
  <si>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</si>
  <si>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</si>
  <si>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</si>
  <si>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</si>
  <si>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</si>
  <si>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</si>
  <si>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</si>
  <si>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</si>
  <si>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</si>
  <si>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</si>
  <si>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</si>
  <si>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</si>
  <si>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</si>
  <si>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</si>
  <si>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</si>
  <si>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</si>
  <si>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</si>
  <si>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</si>
  <si>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</si>
  <si>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</si>
  <si>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</si>
  <si>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</si>
  <si>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</si>
  <si>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</si>
  <si>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</si>
  <si>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</si>
  <si>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</si>
  <si>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</si>
  <si>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</si>
  <si>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</si>
  <si>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</si>
  <si>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</si>
  <si>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</si>
  <si>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</si>
  <si>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</si>
  <si>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</si>
  <si>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</si>
  <si>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</si>
  <si>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</si>
  <si>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</si>
  <si>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</si>
  <si>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</si>
  <si>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</si>
  <si>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</si>
  <si>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</si>
  <si>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</si>
  <si>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</si>
  <si>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</si>
  <si>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</si>
  <si>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</si>
  <si>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</si>
  <si>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</si>
  <si>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</si>
  <si>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</si>
  <si>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</si>
  <si>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</si>
  <si>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</si>
  <si>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</si>
  <si>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</si>
  <si>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</si>
  <si>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</si>
  <si>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</si>
  <si>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</si>
  <si>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</si>
  <si>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</si>
  <si>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</si>
  <si>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</si>
  <si>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</si>
  <si>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</si>
  <si>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</si>
  <si>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</si>
  <si>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</si>
  <si>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</si>
  <si>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</si>
  <si>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</si>
  <si>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</si>
  <si>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</si>
  <si>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</si>
  <si>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</si>
  <si>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</si>
  <si>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</si>
  <si>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</si>
  <si>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</si>
  <si>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</si>
  <si>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</si>
  <si>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</si>
  <si>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</si>
  <si>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</si>
  <si>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</si>
  <si>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</si>
  <si>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</si>
  <si>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</si>
  <si>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</si>
  <si>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</si>
  <si>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</si>
  <si>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</si>
  <si>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</si>
  <si>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</si>
  <si>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</si>
  <si>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</si>
  <si>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</si>
  <si>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</si>
  <si>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</si>
  <si>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</si>
  <si>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</si>
  <si>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</si>
  <si>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</si>
  <si>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</si>
  <si>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</si>
  <si>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</si>
  <si>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</si>
  <si>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</si>
  <si>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</si>
  <si>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</si>
  <si>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</si>
  <si>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</si>
  <si>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</si>
  <si>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</si>
  <si>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</si>
  <si>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</si>
  <si>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</si>
  <si>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</si>
  <si>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</si>
  <si>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</si>
  <si>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</si>
  <si>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</si>
  <si>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</si>
  <si>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</si>
  <si>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</si>
  <si>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</si>
  <si>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</si>
  <si>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</si>
  <si>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</si>
  <si>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</si>
  <si>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</si>
  <si>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</si>
  <si>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</si>
  <si>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</si>
  <si>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</si>
  <si>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</si>
  <si>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</si>
  <si>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</si>
  <si>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</si>
  <si>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</si>
  <si>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</si>
  <si>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</si>
  <si>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</si>
  <si>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</si>
  <si>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</si>
  <si>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</si>
  <si>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</si>
  <si>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</si>
  <si>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</si>
  <si>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</si>
  <si>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</si>
  <si>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</si>
  <si>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</si>
  <si>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</si>
  <si>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</si>
  <si>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</si>
  <si>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</si>
  <si>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</si>
  <si>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</si>
  <si>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</si>
  <si>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</si>
  <si>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</si>
  <si>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</si>
  <si>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</si>
  <si>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</si>
  <si>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</si>
  <si>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</si>
  <si>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</si>
  <si>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</si>
  <si>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</si>
  <si>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</si>
  <si>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</si>
  <si>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</si>
  <si>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</si>
  <si>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</si>
  <si>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</si>
  <si>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</si>
  <si>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</si>
  <si>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</si>
  <si>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</si>
  <si>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</si>
  <si>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</si>
  <si>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</si>
  <si>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</si>
  <si>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</si>
  <si>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</si>
  <si>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</si>
  <si>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</si>
  <si>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</si>
  <si>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</si>
  <si>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</si>
  <si>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</si>
  <si>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</si>
  <si>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</si>
  <si>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</si>
  <si>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</si>
  <si>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</si>
  <si>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</si>
  <si>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</si>
  <si>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</si>
  <si>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</si>
  <si>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</si>
  <si>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</si>
  <si>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</si>
  <si>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</si>
  <si>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</si>
  <si>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</si>
  <si>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</si>
  <si>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</si>
  <si>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</si>
  <si>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</si>
  <si>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</si>
  <si>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</si>
  <si>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</si>
  <si>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</si>
  <si>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</si>
  <si>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</si>
  <si>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</si>
  <si>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</si>
  <si>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</si>
  <si>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</si>
  <si>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</si>
  <si>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</si>
  <si>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</si>
  <si>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</si>
  <si>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</si>
  <si>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</si>
  <si>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</si>
  <si>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</si>
  <si>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</si>
  <si>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</si>
  <si>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</si>
  <si>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</si>
  <si>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</si>
  <si>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</si>
  <si>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</si>
  <si>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</si>
  <si>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</si>
  <si>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</si>
  <si>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</si>
  <si>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</si>
  <si>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</si>
  <si>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</si>
  <si>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</si>
  <si>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</si>
  <si>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</si>
  <si>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</si>
  <si>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</si>
  <si>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</si>
  <si>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</si>
  <si>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</si>
  <si>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</si>
  <si>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</si>
  <si>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</si>
  <si>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</si>
  <si>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</si>
  <si>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</si>
  <si>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</si>
  <si>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</si>
  <si>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</si>
  <si>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</si>
  <si>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</si>
  <si>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</si>
  <si>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</si>
  <si>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</si>
  <si>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</si>
  <si>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</si>
  <si>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</si>
  <si>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</si>
  <si>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</si>
  <si>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</si>
  <si>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</si>
  <si>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</si>
  <si>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</si>
  <si>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</si>
  <si>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</si>
  <si>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</si>
  <si>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</si>
  <si>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</si>
  <si>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</si>
  <si>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</si>
  <si>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</si>
  <si>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</si>
  <si>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</si>
  <si>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</si>
  <si>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</si>
  <si>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</si>
  <si>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</si>
  <si>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</si>
  <si>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</si>
  <si>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</si>
  <si>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</si>
  <si>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</si>
  <si>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</si>
  <si>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</si>
  <si>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</si>
  <si>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</si>
  <si>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</si>
  <si>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</si>
  <si>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</si>
  <si>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</si>
  <si>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</si>
  <si>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</si>
  <si>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</si>
  <si>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</si>
  <si>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</si>
  <si>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</si>
  <si>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</si>
  <si>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</si>
  <si>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</si>
  <si>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</si>
  <si>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</si>
  <si>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</si>
  <si>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</si>
  <si>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</si>
  <si>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</si>
  <si>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</si>
  <si>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</si>
  <si>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</si>
  <si>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</si>
  <si>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</si>
  <si>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</si>
  <si>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</si>
  <si>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</si>
  <si>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</si>
  <si>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</si>
  <si>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</si>
  <si>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</si>
  <si>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</si>
  <si>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</si>
  <si>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</si>
  <si>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</si>
  <si>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</si>
  <si>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</si>
  <si>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</si>
  <si>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</si>
  <si>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</si>
  <si>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</si>
  <si>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</si>
  <si>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</si>
  <si>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</si>
  <si>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</si>
  <si>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</si>
  <si>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</si>
  <si>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</si>
  <si>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</si>
  <si>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</si>
  <si>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</si>
  <si>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</si>
  <si>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</si>
  <si>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</si>
  <si>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</si>
  <si>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</si>
  <si>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</si>
  <si>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</si>
  <si>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</si>
  <si>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</si>
  <si>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</si>
  <si>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</si>
  <si>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</si>
  <si>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</si>
  <si>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</si>
  <si>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</si>
  <si>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</si>
  <si>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</si>
  <si>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</si>
  <si>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</si>
  <si>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</si>
  <si>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</si>
  <si>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</si>
  <si>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</si>
  <si>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</si>
  <si>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</si>
  <si>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</si>
  <si>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</si>
  <si>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</si>
  <si>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</si>
  <si>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</si>
  <si>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</si>
  <si>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</si>
  <si>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</si>
  <si>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</si>
  <si>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</si>
  <si>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</si>
  <si>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</si>
  <si>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</si>
  <si>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</si>
  <si>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</si>
  <si>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</si>
  <si>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</si>
  <si>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</si>
  <si>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</si>
  <si>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</si>
  <si>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</si>
  <si>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</si>
  <si>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</si>
  <si>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</si>
  <si>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</si>
  <si>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</si>
  <si>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</si>
  <si>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</si>
  <si>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</si>
  <si>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</si>
  <si>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</si>
  <si>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</si>
  <si>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</si>
  <si>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</si>
  <si>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</si>
  <si>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</si>
  <si>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</si>
  <si>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</si>
  <si>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</si>
  <si>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</si>
  <si>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</si>
  <si>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</si>
  <si>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</si>
  <si>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</si>
  <si>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</si>
  <si>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</si>
  <si>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</si>
  <si>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</si>
  <si>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</si>
  <si>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</si>
  <si>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</si>
  <si>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</si>
  <si>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</si>
  <si>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</si>
  <si>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</si>
  <si>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</si>
  <si>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</si>
  <si>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</si>
  <si>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</si>
  <si>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</si>
  <si>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</si>
  <si>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</si>
  <si>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</si>
  <si>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</si>
  <si>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</si>
  <si>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</si>
  <si>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</si>
  <si>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</si>
  <si>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</si>
  <si>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</si>
  <si>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</si>
  <si>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</si>
  <si>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</si>
  <si>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</si>
  <si>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</si>
  <si>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</si>
  <si>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</si>
  <si>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</si>
  <si>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</si>
  <si>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</si>
  <si>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</si>
  <si>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</si>
  <si>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</si>
  <si>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</si>
  <si>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</si>
  <si>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</si>
  <si>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</si>
  <si>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</si>
  <si>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</si>
  <si>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</si>
  <si>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</si>
  <si>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</si>
  <si>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</si>
  <si>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</si>
  <si>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</si>
  <si>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</si>
  <si>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</si>
  <si>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</si>
  <si>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</si>
  <si>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</si>
  <si>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</si>
  <si>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</si>
  <si>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</si>
  <si>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</si>
  <si>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</si>
  <si>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</si>
  <si>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</si>
  <si>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</si>
  <si>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</si>
  <si>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</si>
  <si>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</si>
  <si>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</si>
  <si>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</si>
  <si>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</si>
  <si>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</si>
  <si>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</si>
  <si>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</si>
  <si>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</si>
  <si>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</si>
  <si>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</si>
  <si>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</si>
  <si>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</si>
  <si>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</si>
  <si>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</si>
  <si>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</si>
  <si>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</si>
  <si>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</si>
  <si>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</si>
  <si>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</si>
  <si>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</si>
  <si>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</si>
  <si>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</si>
  <si>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</si>
  <si>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</si>
  <si>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</si>
  <si>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</si>
  <si>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</si>
  <si>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</si>
  <si>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</si>
  <si>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</si>
  <si>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</si>
  <si>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</si>
  <si>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</si>
  <si>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</si>
  <si>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</si>
  <si>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</si>
  <si>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</si>
  <si>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</si>
  <si>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</si>
  <si>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</si>
  <si>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</si>
  <si>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</si>
  <si>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</si>
  <si>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</si>
  <si>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</si>
  <si>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</si>
  <si>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</si>
  <si>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</si>
  <si>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</si>
  <si>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</si>
  <si>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</si>
  <si>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</si>
  <si>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</si>
  <si>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</si>
  <si>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</si>
  <si>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</si>
  <si>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</si>
  <si>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</si>
  <si>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</si>
  <si>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</si>
  <si>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</si>
  <si>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</si>
  <si>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</si>
  <si>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</si>
  <si>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</si>
  <si>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</si>
  <si>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</si>
  <si>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</si>
  <si>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</si>
  <si>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</si>
  <si>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</si>
  <si>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</si>
  <si>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</si>
  <si>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</si>
  <si>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</si>
  <si>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</si>
  <si>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</si>
  <si>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</si>
  <si>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</si>
  <si>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</si>
  <si>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</si>
  <si>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</si>
  <si>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</si>
  <si>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</si>
  <si>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</si>
  <si>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</si>
  <si>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</si>
  <si>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</si>
  <si>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</si>
  <si>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</si>
  <si>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</si>
  <si>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</si>
  <si>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</si>
  <si>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</si>
  <si>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</si>
  <si>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</si>
  <si>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</si>
  <si>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</si>
  <si>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</si>
  <si>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</si>
  <si>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</si>
  <si>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</si>
  <si>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</si>
  <si>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</si>
  <si>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</si>
  <si>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</si>
  <si>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</si>
  <si>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</si>
  <si>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</si>
  <si>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</si>
  <si>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</si>
  <si>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</si>
  <si>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</si>
  <si>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</si>
  <si>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</si>
  <si>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</si>
  <si>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</si>
  <si>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</si>
  <si>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</si>
  <si>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</si>
  <si>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</si>
  <si>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</si>
  <si>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</si>
  <si>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</si>
  <si>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</si>
  <si>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</si>
  <si>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</si>
  <si>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</si>
  <si>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</si>
  <si>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</si>
  <si>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</si>
  <si>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</si>
  <si>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</si>
  <si>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</si>
  <si>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</si>
  <si>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</si>
  <si>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</si>
  <si>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</si>
  <si>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</si>
  <si>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</si>
  <si>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</si>
  <si>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</si>
  <si>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</si>
  <si>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</si>
  <si>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</si>
  <si>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</si>
  <si>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</si>
  <si>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</si>
  <si>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</si>
  <si>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</si>
  <si>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</si>
  <si>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</si>
  <si>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</si>
  <si>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</si>
  <si>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</si>
  <si>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</si>
  <si>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</si>
  <si>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</si>
  <si>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</si>
  <si>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</si>
  <si>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</si>
  <si>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</si>
  <si>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</si>
  <si>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</si>
  <si>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</si>
  <si>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</si>
  <si>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</si>
  <si>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</si>
  <si>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</si>
  <si>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</si>
  <si>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</si>
  <si>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</si>
  <si>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</si>
  <si>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</si>
  <si>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</si>
  <si>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</si>
  <si>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</si>
  <si>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</si>
  <si>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</si>
  <si>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</si>
  <si>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</si>
  <si>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</si>
  <si>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</si>
  <si>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</si>
  <si>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</si>
  <si>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</si>
  <si>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</si>
  <si>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</si>
  <si>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</si>
  <si>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</si>
  <si>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</si>
  <si>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</si>
  <si>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</si>
  <si>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</si>
  <si>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</si>
  <si>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</si>
  <si>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</si>
  <si>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</si>
  <si>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</si>
  <si>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</si>
  <si>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</si>
  <si>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</si>
  <si>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</si>
  <si>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</si>
  <si>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</si>
  <si>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</si>
  <si>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</si>
  <si>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</si>
  <si>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</si>
  <si>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</si>
  <si>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</si>
  <si>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</si>
  <si>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</si>
  <si>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</si>
  <si>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</si>
  <si>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</si>
  <si>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</si>
  <si>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</si>
  <si>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</si>
  <si>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</si>
  <si>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</si>
  <si>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</si>
  <si>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</si>
  <si>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</si>
  <si>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</si>
  <si>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</si>
  <si>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</si>
  <si>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</si>
  <si>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</si>
  <si>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</si>
  <si>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</si>
  <si>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</si>
  <si>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</si>
  <si>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</si>
  <si>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</si>
  <si>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</si>
  <si>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</si>
  <si>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</si>
  <si>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</si>
  <si>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</si>
  <si>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</si>
  <si>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</si>
  <si>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</si>
  <si>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</si>
  <si>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</si>
  <si>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</si>
  <si>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</si>
  <si>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</si>
  <si>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</si>
  <si>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</si>
  <si>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</si>
  <si>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</si>
  <si>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</si>
  <si>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</si>
  <si>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</si>
  <si>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</si>
  <si>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</si>
  <si>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</si>
  <si>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</si>
  <si>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</si>
  <si>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</si>
  <si>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</si>
  <si>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</si>
  <si>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</si>
  <si>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</si>
  <si>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</si>
  <si>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</si>
  <si>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</si>
  <si>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</si>
  <si>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</si>
  <si>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</si>
  <si>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</si>
  <si>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</si>
  <si>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</si>
  <si>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</si>
  <si>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</si>
  <si>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</si>
  <si>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</si>
  <si>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</si>
  <si>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</si>
  <si>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</si>
  <si>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</si>
  <si>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</si>
  <si>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</si>
  <si>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</si>
  <si>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</si>
  <si>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</si>
  <si>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</si>
  <si>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</si>
  <si>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</si>
  <si>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</si>
  <si>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</si>
  <si>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</si>
  <si>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</si>
  <si>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</si>
  <si>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</si>
  <si>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</si>
  <si>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</si>
  <si>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</si>
  <si>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</si>
  <si>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</si>
  <si>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</si>
  <si>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</si>
  <si>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</si>
  <si>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</si>
  <si>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</si>
  <si>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</si>
  <si>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</si>
  <si>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</si>
  <si>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</si>
  <si>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</si>
  <si>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</si>
  <si>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</si>
  <si>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</si>
  <si>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</si>
  <si>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</si>
  <si>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</si>
  <si>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</si>
  <si>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</si>
  <si>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</si>
  <si>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</si>
  <si>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</si>
  <si>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</si>
  <si>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</si>
  <si>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</si>
  <si>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</si>
  <si>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</si>
  <si>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</si>
  <si>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</si>
  <si>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</si>
  <si>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</si>
  <si>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</si>
  <si>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</si>
  <si>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</si>
  <si>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</si>
  <si>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</si>
  <si>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</si>
  <si>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</si>
  <si>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</si>
  <si>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</si>
  <si>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</si>
  <si>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</si>
  <si>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</si>
  <si>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</si>
  <si>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</si>
  <si>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</si>
  <si>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</si>
  <si>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</si>
  <si>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</si>
  <si>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</si>
  <si>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</si>
  <si>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</si>
  <si>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</si>
  <si>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</si>
  <si>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</si>
  <si>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</si>
  <si>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</si>
  <si>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</si>
  <si>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</si>
  <si>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</si>
  <si>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</si>
  <si>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</si>
  <si>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</si>
  <si>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</si>
  <si>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</si>
  <si>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</si>
  <si>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</si>
  <si>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</si>
  <si>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</si>
  <si>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</si>
  <si>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</si>
  <si>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</si>
  <si>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</si>
  <si>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</si>
  <si>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</si>
  <si>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</si>
  <si>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</si>
  <si>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</si>
  <si>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</si>
  <si>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</si>
  <si>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</si>
  <si>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</si>
  <si>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</si>
  <si>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</si>
  <si>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</si>
  <si>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</si>
  <si>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</si>
  <si>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</si>
  <si>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</si>
  <si>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</si>
  <si>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</si>
  <si>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</si>
  <si>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</si>
  <si>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</si>
  <si>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</si>
  <si>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</si>
  <si>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</si>
  <si>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</si>
  <si>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</si>
  <si>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</si>
  <si>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</si>
  <si>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</si>
  <si>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</si>
  <si>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</si>
  <si>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</si>
  <si>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</si>
  <si>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</si>
  <si>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</si>
  <si>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</si>
  <si>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</si>
  <si>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</si>
  <si>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</si>
  <si>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</si>
  <si>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</si>
  <si>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</si>
  <si>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</si>
  <si>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</si>
  <si>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</si>
  <si>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</si>
  <si>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</si>
  <si>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</si>
  <si>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</si>
  <si>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</si>
  <si>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</si>
  <si>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</si>
  <si>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</si>
  <si>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</si>
  <si>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</si>
  <si>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</si>
  <si>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</si>
  <si>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</si>
  <si>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</si>
  <si>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</si>
  <si>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</si>
  <si>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</si>
  <si>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</si>
  <si>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</si>
  <si>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</si>
  <si>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</si>
  <si>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</si>
  <si>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</si>
  <si>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</si>
  <si>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</si>
  <si>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</si>
  <si>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</si>
  <si>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</si>
  <si>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</si>
  <si>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</si>
  <si>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</si>
  <si>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</si>
  <si>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</si>
  <si>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</si>
  <si>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</si>
  <si>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</si>
  <si>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</si>
  <si>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</si>
  <si>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</si>
  <si>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</si>
  <si>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</si>
  <si>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</si>
  <si>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</si>
  <si>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</si>
  <si>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</si>
  <si>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</si>
  <si>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</si>
  <si>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</si>
  <si>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</si>
  <si>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</si>
  <si>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</si>
  <si>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</si>
  <si>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</si>
  <si>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</si>
  <si>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</si>
  <si>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</si>
  <si>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</si>
  <si>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</si>
  <si>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</si>
  <si>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</si>
  <si>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</si>
  <si>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</si>
  <si>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</si>
  <si>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</si>
  <si>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</si>
  <si>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</si>
  <si>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</si>
  <si>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</si>
  <si>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</si>
  <si>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</si>
  <si>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</si>
  <si>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</si>
  <si>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</si>
  <si>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</si>
  <si>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</si>
  <si>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</si>
  <si>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</si>
  <si>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</si>
  <si>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</si>
  <si>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</si>
  <si>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</si>
  <si>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</si>
  <si>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</si>
  <si>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</si>
  <si>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</si>
  <si>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</si>
  <si>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</si>
  <si>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</si>
  <si>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</si>
  <si>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</si>
  <si>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</si>
  <si>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</si>
  <si>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</si>
  <si>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</si>
  <si>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</si>
  <si>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</si>
  <si>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</si>
  <si>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</si>
  <si>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</si>
  <si>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</si>
  <si>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</si>
  <si>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</si>
  <si>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</si>
  <si>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</si>
  <si>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</si>
  <si>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</si>
  <si>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</si>
  <si>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</si>
  <si>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</si>
  <si>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</si>
  <si>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</si>
  <si>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</si>
  <si>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</si>
  <si>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</si>
  <si>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</si>
  <si>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</si>
  <si>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</si>
  <si>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</si>
  <si>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</si>
  <si>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</si>
  <si>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</si>
  <si>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</si>
  <si>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</si>
  <si>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</si>
  <si>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</si>
  <si>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</si>
  <si>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</si>
  <si>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</si>
  <si>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</si>
  <si>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</si>
  <si>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</si>
  <si>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</si>
  <si>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</si>
  <si>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</si>
  <si>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</si>
  <si>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</si>
  <si>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</si>
  <si>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</si>
  <si>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</si>
  <si>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</si>
  <si>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</si>
  <si>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</si>
  <si>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</si>
  <si>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</si>
  <si>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</si>
  <si>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</si>
  <si>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</si>
  <si>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</si>
  <si>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</si>
  <si>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</si>
  <si>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</si>
  <si>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</si>
  <si>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</si>
  <si>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</si>
  <si>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</si>
  <si>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</si>
  <si>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</si>
  <si>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</si>
  <si>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</si>
  <si>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</si>
  <si>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</si>
  <si>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</si>
  <si>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</si>
  <si>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</si>
  <si>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</si>
  <si>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</si>
  <si>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</si>
  <si>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</si>
  <si>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</si>
  <si>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</si>
  <si>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</si>
  <si>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</si>
  <si>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</si>
  <si>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</si>
  <si>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</si>
  <si>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</si>
  <si>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</si>
  <si>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</si>
  <si>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</si>
  <si>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</si>
  <si>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</si>
  <si>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</si>
  <si>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</si>
  <si>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</si>
  <si>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</si>
  <si>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</si>
  <si>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</si>
  <si>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</si>
  <si>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</si>
  <si>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</si>
  <si>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</si>
  <si>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</si>
  <si>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</si>
  <si>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</si>
  <si>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</si>
  <si>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</si>
  <si>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</si>
  <si>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</si>
  <si>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</si>
  <si>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</si>
  <si>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</si>
  <si>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</si>
  <si>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</si>
  <si>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</si>
  <si>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</si>
  <si>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</si>
  <si>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</si>
  <si>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</si>
  <si>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</si>
  <si>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</si>
  <si>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</si>
  <si>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</si>
  <si>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</si>
  <si>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</si>
  <si>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</si>
  <si>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</si>
  <si>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</si>
  <si>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</si>
  <si>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</si>
  <si>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</si>
  <si>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</si>
  <si>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</si>
  <si>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</si>
  <si>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</si>
  <si>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</si>
  <si>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</si>
  <si>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</si>
  <si>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</si>
  <si>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</si>
  <si>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</si>
  <si>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</si>
  <si>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</si>
  <si>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</si>
  <si>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</si>
  <si>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</si>
  <si>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</si>
  <si>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</si>
  <si>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</si>
  <si>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</si>
  <si>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</si>
  <si>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</si>
  <si>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</si>
  <si>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</si>
  <si>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</si>
  <si>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</si>
  <si>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</si>
  <si>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</si>
  <si>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</si>
  <si>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</si>
  <si>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</si>
  <si>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</si>
  <si>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</si>
  <si>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</si>
  <si>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</si>
  <si>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</si>
  <si>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</si>
  <si>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</si>
  <si>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</si>
  <si>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</si>
  <si>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</si>
  <si>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</si>
  <si>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</si>
  <si>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</si>
  <si>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</si>
  <si>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</si>
  <si>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</si>
  <si>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</si>
  <si>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</si>
  <si>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</si>
  <si>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</si>
  <si>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</si>
  <si>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</si>
  <si>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</si>
  <si>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</si>
  <si>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</si>
  <si>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</si>
  <si>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</si>
  <si>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</si>
  <si>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</si>
  <si>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</si>
  <si>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</si>
  <si>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</si>
  <si>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</si>
  <si>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</si>
  <si>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</si>
  <si>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</si>
  <si>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</si>
  <si>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</si>
  <si>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</si>
  <si>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</si>
  <si>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</si>
  <si>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</si>
  <si>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</si>
  <si>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</si>
  <si>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</si>
  <si>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</si>
  <si>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</si>
  <si>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</si>
  <si>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</si>
  <si>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</si>
  <si>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</si>
  <si>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</si>
  <si>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</si>
  <si>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</si>
  <si>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</si>
  <si>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</si>
  <si>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</si>
  <si>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</si>
  <si>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</si>
  <si>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</si>
  <si>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</si>
  <si>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</si>
  <si>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</si>
  <si>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</si>
  <si>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</si>
  <si>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</si>
  <si>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</si>
  <si>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</si>
  <si>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</si>
  <si>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</si>
  <si>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</si>
  <si>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</si>
  <si>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</si>
  <si>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</si>
  <si>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</si>
  <si>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</si>
  <si>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</si>
  <si>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</si>
  <si>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</si>
  <si>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</si>
  <si>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</si>
  <si>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</si>
  <si>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</si>
  <si>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</si>
  <si>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</si>
  <si>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</si>
  <si>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</si>
  <si>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</si>
  <si>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</si>
  <si>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</si>
  <si>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</si>
  <si>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</si>
  <si>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</si>
  <si>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</si>
  <si>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</si>
  <si>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</si>
  <si>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</si>
  <si>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</si>
  <si>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</si>
  <si>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</si>
  <si>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</si>
  <si>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</si>
  <si>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</si>
  <si>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</si>
  <si>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</si>
  <si>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</si>
  <si>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</si>
  <si>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</si>
  <si>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</si>
  <si>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</si>
  <si>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</si>
  <si>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</si>
  <si>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</si>
  <si>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</si>
  <si>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</si>
  <si>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</si>
  <si>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</si>
  <si>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</si>
  <si>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</si>
  <si>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</si>
  <si>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</si>
  <si>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</si>
  <si>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</si>
  <si>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</si>
  <si>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</si>
  <si>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</si>
  <si>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</si>
  <si>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</si>
  <si>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</si>
  <si>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</si>
  <si>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</si>
  <si>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</si>
  <si>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</si>
  <si>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</si>
  <si>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</si>
  <si>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</si>
  <si>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</si>
  <si>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</si>
  <si>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</si>
  <si>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</si>
  <si>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</si>
  <si>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</si>
  <si>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</si>
  <si>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</si>
  <si>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</si>
  <si>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</si>
  <si>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</si>
  <si>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</si>
  <si>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</si>
  <si>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</si>
  <si>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</si>
  <si>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</si>
  <si>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</si>
  <si>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</si>
  <si>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</si>
  <si>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</si>
  <si>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</si>
  <si>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</si>
  <si>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</si>
  <si>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</si>
  <si>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</si>
  <si>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</si>
  <si>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</si>
  <si>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</si>
  <si>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</si>
  <si>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</si>
  <si>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</si>
  <si>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</si>
  <si>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</si>
  <si>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</si>
  <si>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</si>
  <si>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</si>
  <si>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</si>
  <si>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</si>
  <si>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</si>
  <si>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</si>
  <si>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</si>
  <si>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</si>
  <si>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</si>
  <si>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</si>
  <si>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</si>
  <si>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</si>
  <si>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</si>
  <si>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</si>
  <si>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</si>
  <si>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</si>
  <si>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</si>
  <si>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</si>
  <si>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</si>
  <si>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</si>
  <si>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</si>
  <si>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</si>
  <si>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</si>
  <si>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</si>
  <si>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</si>
  <si>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</si>
  <si>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</si>
  <si>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</si>
  <si>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</si>
  <si>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</si>
  <si>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</si>
  <si>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</si>
  <si>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</si>
  <si>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</si>
  <si>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</si>
  <si>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</si>
  <si>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</si>
  <si>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</si>
  <si>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</si>
  <si>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</si>
  <si>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</si>
  <si>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</si>
  <si>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</si>
  <si>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</si>
  <si>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</si>
  <si>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</si>
  <si>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</si>
  <si>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</si>
  <si>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</si>
  <si>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</si>
  <si>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</si>
  <si>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</si>
  <si>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</si>
  <si>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</si>
  <si>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</si>
  <si>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</si>
  <si>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</si>
  <si>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</si>
  <si>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</si>
  <si>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</si>
  <si>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</si>
  <si>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</si>
  <si>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</si>
  <si>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</si>
  <si>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</si>
  <si>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</si>
  <si>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</si>
  <si>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</si>
  <si>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</si>
  <si>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</si>
  <si>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</si>
  <si>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</si>
  <si>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</si>
  <si>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</si>
  <si>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</si>
  <si>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</si>
  <si>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</si>
  <si>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</si>
  <si>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</si>
  <si>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</si>
  <si>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</si>
  <si>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</si>
  <si>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</si>
  <si>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</si>
  <si>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</si>
  <si>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</si>
  <si>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</si>
  <si>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</si>
  <si>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</si>
  <si>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</si>
  <si>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</si>
  <si>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</si>
  <si>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</si>
  <si>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</si>
  <si>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</si>
  <si>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</si>
  <si>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</si>
  <si>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</si>
  <si>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</si>
  <si>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</si>
  <si>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</si>
  <si>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</si>
  <si>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</si>
  <si>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</si>
  <si>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</si>
  <si>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</si>
  <si>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</si>
  <si>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</si>
  <si>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</si>
  <si>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</si>
  <si>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</si>
  <si>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</si>
  <si>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</si>
  <si>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</si>
  <si>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</si>
  <si>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</si>
  <si>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</si>
  <si>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</si>
  <si>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</si>
  <si>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</si>
  <si>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</si>
  <si>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</si>
  <si>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</si>
  <si>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</si>
  <si>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</si>
  <si>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</si>
  <si>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</si>
  <si>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</si>
  <si>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</si>
  <si>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</si>
  <si>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</si>
  <si>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</si>
  <si>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</si>
  <si>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</si>
  <si>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</si>
  <si>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</si>
  <si>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</si>
  <si>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</si>
  <si>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</si>
  <si>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</si>
  <si>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</si>
  <si>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</si>
  <si>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</si>
  <si>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</si>
  <si>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</si>
  <si>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</si>
  <si>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</si>
  <si>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</si>
  <si>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</si>
  <si>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</si>
  <si>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</si>
  <si>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</si>
  <si>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</si>
  <si>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</si>
  <si>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</si>
  <si>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</si>
  <si>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</si>
  <si>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</si>
  <si>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</si>
  <si>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</si>
  <si>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</si>
  <si>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</si>
  <si>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</si>
  <si>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</si>
  <si>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</si>
  <si>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</si>
  <si>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</si>
  <si>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</si>
  <si>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</si>
  <si>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</si>
  <si>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</si>
  <si>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</si>
  <si>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</si>
  <si>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</si>
  <si>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</si>
  <si>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</si>
  <si>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</si>
  <si>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</si>
  <si>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</si>
  <si>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</si>
  <si>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</si>
  <si>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</si>
  <si>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</si>
  <si>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</si>
  <si>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</si>
  <si>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</si>
  <si>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</si>
  <si>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</si>
  <si>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</si>
  <si>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</si>
  <si>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</si>
  <si>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</si>
  <si>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</si>
  <si>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</si>
  <si>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</si>
  <si>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</si>
  <si>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</si>
  <si>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</si>
  <si>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</si>
  <si>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</si>
  <si>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</si>
  <si>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</si>
  <si>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</si>
  <si>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</si>
  <si>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</si>
  <si>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</si>
  <si>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</si>
  <si>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</si>
  <si>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</si>
  <si>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</si>
  <si>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</si>
  <si>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</si>
  <si>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</si>
  <si>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</si>
  <si>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</si>
  <si>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</si>
  <si>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</si>
  <si>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</si>
  <si>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</si>
  <si>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</si>
  <si>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</si>
  <si>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</si>
  <si>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</si>
  <si>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</si>
  <si>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</si>
  <si>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</si>
  <si>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</si>
  <si>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</si>
  <si>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</si>
  <si>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</si>
  <si>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</si>
  <si>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</si>
  <si>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</si>
  <si>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</si>
  <si>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</si>
  <si>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</si>
  <si>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</si>
  <si>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</si>
  <si>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</si>
  <si>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</si>
  <si>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</si>
  <si>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</si>
  <si>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</si>
  <si>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</si>
  <si>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</si>
  <si>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</si>
  <si>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</si>
  <si>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</si>
  <si>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</si>
  <si>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</si>
  <si>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</si>
  <si>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</si>
  <si>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</si>
  <si>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</si>
  <si>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</si>
  <si>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</si>
  <si>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</si>
  <si>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</si>
  <si>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</si>
  <si>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</si>
  <si>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</si>
  <si>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</si>
  <si>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</si>
  <si>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</si>
  <si>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</si>
  <si>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</si>
  <si>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</si>
  <si>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</si>
  <si>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</si>
  <si>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</si>
  <si>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</si>
  <si>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</si>
  <si>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</si>
  <si>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</si>
  <si>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</si>
  <si>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</si>
  <si>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</si>
  <si>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</si>
  <si>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</si>
  <si>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</si>
  <si>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</si>
  <si>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</si>
  <si>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</si>
  <si>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</si>
  <si>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</si>
  <si>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</si>
  <si>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</si>
  <si>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</si>
  <si>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</si>
  <si>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</si>
  <si>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</si>
  <si>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</si>
  <si>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</si>
  <si>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</si>
  <si>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</si>
  <si>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</si>
  <si>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</si>
  <si>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</si>
  <si>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</si>
  <si>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</si>
  <si>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</si>
  <si>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</si>
  <si>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</si>
  <si>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</si>
  <si>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</si>
  <si>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</si>
  <si>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</si>
  <si>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</si>
  <si>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</si>
  <si>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</si>
  <si>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</si>
  <si>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</si>
  <si>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</si>
  <si>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</si>
  <si>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</si>
  <si>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</si>
  <si>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</si>
  <si>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</si>
  <si>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</si>
  <si>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</si>
  <si>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</si>
  <si>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</si>
  <si>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</si>
  <si>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</si>
  <si>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</si>
  <si>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</si>
  <si>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</si>
  <si>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</si>
  <si>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</si>
  <si>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</si>
  <si>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</si>
  <si>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</si>
  <si>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</si>
  <si>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</si>
  <si>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</si>
  <si>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</si>
  <si>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</si>
  <si>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</si>
  <si>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</si>
  <si>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</si>
  <si>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</si>
  <si>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</si>
  <si>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</si>
  <si>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</si>
  <si>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</si>
  <si>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</si>
  <si>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</si>
  <si>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</si>
  <si>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</si>
  <si>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</si>
  <si>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</si>
  <si>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</si>
  <si>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</si>
  <si>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</si>
  <si>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</si>
  <si>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</si>
  <si>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</si>
  <si>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</si>
  <si>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</si>
  <si>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</si>
  <si>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</si>
  <si>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</si>
  <si>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</si>
  <si>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</si>
  <si>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</si>
  <si>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</si>
  <si>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</si>
  <si>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</si>
  <si>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</si>
  <si>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</si>
  <si>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</si>
  <si>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</si>
  <si>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</si>
  <si>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</si>
  <si>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</si>
  <si>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</si>
  <si>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</si>
  <si>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</si>
  <si>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</si>
  <si>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</si>
  <si>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</si>
  <si>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</si>
  <si>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</si>
  <si>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</si>
  <si>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</si>
  <si>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</si>
  <si>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</si>
  <si>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</si>
  <si>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</si>
  <si>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</si>
  <si>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</si>
  <si>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</si>
  <si>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</si>
  <si>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</si>
  <si>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</si>
  <si>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</si>
  <si>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</si>
  <si>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</si>
  <si>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</si>
  <si>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</si>
  <si>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</si>
  <si>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</si>
  <si>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</si>
  <si>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</si>
  <si>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</si>
  <si>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</si>
  <si>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</si>
  <si>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</si>
  <si>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</si>
  <si>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</si>
  <si>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</si>
  <si>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</si>
  <si>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</si>
  <si>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</si>
  <si>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</si>
  <si>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</si>
  <si>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</si>
  <si>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</si>
  <si>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</si>
  <si>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</si>
  <si>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</si>
  <si>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</si>
  <si>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</si>
  <si>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</si>
  <si>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</si>
  <si>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</si>
  <si>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</si>
  <si>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</si>
  <si>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</si>
  <si>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</si>
  <si>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</si>
  <si>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</si>
  <si>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</si>
  <si>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</si>
  <si>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</si>
  <si>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</si>
  <si>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</si>
  <si>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</si>
  <si>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</si>
  <si>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</si>
  <si>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</si>
  <si>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</si>
  <si>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</si>
  <si>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</si>
  <si>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</si>
  <si>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</si>
  <si>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</si>
  <si>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</si>
  <si>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</si>
  <si>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</si>
  <si>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</si>
  <si>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</si>
  <si>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</si>
  <si>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</si>
  <si>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</si>
  <si>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</si>
  <si>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</si>
  <si>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</si>
  <si>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</si>
  <si>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</si>
  <si>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</si>
  <si>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</si>
  <si>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</si>
  <si>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</si>
  <si>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</si>
  <si>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</si>
  <si>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</si>
  <si>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</si>
  <si>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</si>
  <si>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</si>
  <si>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</si>
  <si>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</si>
  <si>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</si>
  <si>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</si>
  <si>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</si>
  <si>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</si>
  <si>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</si>
  <si>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</si>
  <si>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</si>
  <si>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</si>
  <si>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</si>
  <si>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</si>
  <si>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</si>
  <si>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</si>
  <si>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</si>
  <si>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</si>
  <si>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</si>
  <si>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</si>
  <si>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</si>
  <si>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</si>
  <si>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</si>
  <si>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</si>
  <si>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</si>
  <si>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</si>
  <si>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</si>
  <si>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</si>
  <si>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</si>
  <si>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</si>
  <si>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</si>
  <si>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</si>
  <si>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</si>
  <si>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</si>
  <si>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</si>
  <si>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</si>
  <si>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</si>
  <si>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</si>
  <si>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</si>
  <si>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</si>
  <si>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</si>
  <si>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</si>
  <si>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</si>
  <si>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</si>
  <si>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</si>
  <si>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</si>
  <si>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</si>
  <si>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</si>
  <si>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</si>
  <si>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</si>
  <si>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</si>
  <si>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</si>
  <si>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</si>
  <si>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</si>
  <si>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</si>
  <si>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</si>
  <si>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</si>
  <si>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</si>
  <si>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</si>
  <si>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</si>
  <si>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</si>
  <si>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</si>
  <si>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</si>
  <si>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</si>
  <si>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</si>
  <si>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</si>
  <si>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</si>
  <si>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</si>
  <si>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</si>
  <si>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</si>
  <si>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</si>
  <si>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</si>
  <si>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</si>
  <si>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</si>
  <si>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</si>
  <si>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</si>
  <si>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</si>
  <si>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</si>
  <si>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</si>
  <si>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</si>
  <si>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</si>
  <si>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</si>
  <si>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</si>
  <si>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</si>
  <si>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</si>
  <si>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</si>
  <si>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</si>
  <si>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</si>
  <si>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</si>
  <si>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</si>
  <si>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</si>
  <si>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</si>
  <si>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</si>
  <si>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</si>
  <si>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</si>
  <si>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</si>
  <si>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</si>
  <si>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</si>
  <si>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</si>
  <si>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</si>
  <si>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</si>
  <si>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</si>
  <si>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</si>
  <si>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</si>
  <si>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</si>
  <si>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</si>
  <si>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</si>
  <si>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</si>
  <si>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</si>
  <si>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</si>
  <si>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</si>
  <si>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</si>
  <si>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</si>
  <si>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</si>
  <si>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</si>
  <si>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</si>
  <si>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</si>
  <si>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</si>
  <si>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</si>
  <si>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</si>
  <si>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</si>
  <si>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</si>
  <si>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</si>
  <si>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</si>
  <si>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</si>
  <si>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</si>
  <si>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</si>
  <si>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</si>
  <si>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</si>
  <si>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</si>
  <si>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</si>
  <si>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</si>
  <si>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</si>
  <si>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</si>
  <si>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</si>
  <si>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</si>
  <si>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</si>
  <si>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</si>
  <si>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</si>
  <si>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</si>
  <si>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</si>
  <si>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</si>
  <si>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</si>
  <si>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</si>
  <si>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</si>
  <si>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</si>
  <si>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</si>
  <si>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</si>
  <si>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</si>
  <si>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</si>
  <si>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</si>
  <si>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</si>
  <si>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</si>
  <si>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</si>
  <si>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</si>
  <si>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</si>
  <si>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</si>
  <si>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</si>
  <si>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</si>
  <si>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</si>
  <si>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</si>
  <si>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</si>
  <si>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</si>
  <si>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</si>
  <si>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</si>
  <si>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</si>
  <si>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</si>
  <si>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</si>
  <si>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</si>
  <si>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</si>
  <si>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</si>
  <si>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</si>
  <si>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</si>
  <si>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</si>
  <si>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</si>
  <si>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</si>
  <si>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</si>
  <si>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</si>
  <si>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</si>
  <si>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</si>
  <si>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</si>
  <si>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</si>
  <si>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</si>
  <si>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</si>
  <si>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</si>
  <si>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</si>
  <si>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</si>
  <si>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</si>
  <si>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</si>
  <si>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</si>
  <si>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</si>
  <si>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</si>
  <si>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</si>
  <si>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</si>
  <si>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</si>
  <si>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</si>
  <si>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</si>
  <si>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</si>
  <si>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</si>
  <si>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</si>
  <si>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</si>
  <si>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</si>
  <si>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</si>
  <si>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</si>
  <si>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</si>
  <si>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</si>
  <si>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</si>
  <si>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</si>
  <si>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</si>
  <si>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</si>
  <si>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</si>
  <si>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</si>
  <si>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</si>
  <si>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</si>
  <si>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</si>
  <si>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</si>
  <si>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</si>
  <si>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</si>
  <si>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</si>
  <si>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</si>
  <si>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</si>
  <si>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</si>
  <si>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</si>
  <si>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</si>
  <si>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</si>
  <si>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</si>
  <si>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</si>
  <si>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</si>
  <si>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</si>
  <si>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</si>
  <si>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</si>
  <si>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</si>
  <si>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</si>
  <si>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</si>
  <si>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</si>
  <si>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</si>
  <si>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</si>
  <si>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</si>
  <si>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</si>
  <si>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</si>
  <si>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</si>
  <si>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</si>
  <si>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</si>
  <si>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</si>
  <si>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</si>
  <si>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</si>
  <si>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</si>
  <si>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</si>
  <si>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</si>
  <si>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</si>
  <si>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</si>
  <si>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</si>
  <si>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</si>
  <si>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</si>
  <si>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</si>
  <si>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</si>
  <si>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</si>
  <si>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</si>
  <si>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</si>
  <si>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</si>
  <si>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</si>
  <si>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</si>
  <si>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</si>
  <si>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</si>
  <si>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</si>
  <si>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</si>
  <si>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</si>
  <si>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</si>
  <si>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</si>
  <si>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</si>
  <si>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</si>
  <si>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</si>
  <si>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</si>
  <si>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</si>
  <si>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</si>
  <si>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</si>
  <si>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</si>
  <si>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</si>
  <si>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</si>
  <si>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</si>
  <si>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</si>
  <si>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</si>
  <si>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</si>
  <si>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</si>
  <si>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</si>
  <si>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</si>
  <si>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</si>
  <si>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</si>
  <si>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</si>
  <si>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</si>
  <si>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</si>
  <si>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</si>
  <si>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</si>
  <si>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</si>
  <si>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</si>
  <si>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</si>
  <si>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</si>
  <si>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</si>
  <si>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</si>
  <si>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</si>
  <si>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</si>
  <si>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</si>
  <si>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</si>
  <si>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</si>
  <si>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</si>
  <si>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</si>
  <si>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</si>
  <si>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</si>
  <si>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</si>
  <si>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</si>
  <si>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</si>
  <si>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</si>
  <si>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</si>
  <si>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</si>
  <si>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</si>
  <si>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</si>
  <si>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</si>
  <si>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</si>
  <si>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</si>
  <si>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</si>
  <si>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</si>
  <si>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</si>
  <si>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</si>
  <si>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</si>
  <si>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</si>
  <si>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</si>
  <si>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</si>
  <si>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</si>
  <si>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</si>
  <si>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</si>
  <si>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</si>
  <si>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</si>
  <si>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</si>
  <si>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</si>
  <si>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</si>
  <si>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</si>
  <si>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</si>
  <si>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</si>
  <si>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</si>
  <si>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</si>
  <si>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</si>
  <si>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</si>
  <si>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</si>
  <si>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</si>
  <si>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</si>
  <si>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</si>
  <si>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</si>
  <si>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</si>
  <si>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</si>
  <si>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</si>
  <si>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</si>
  <si>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</si>
  <si>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</si>
  <si>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</si>
  <si>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</si>
  <si>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</si>
  <si>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</si>
  <si>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</si>
  <si>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</si>
  <si>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</si>
  <si>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</si>
  <si>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</si>
  <si>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</si>
  <si>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</si>
  <si>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</si>
  <si>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</si>
  <si>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</si>
  <si>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</si>
  <si>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</si>
  <si>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</si>
  <si>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</si>
  <si>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</si>
  <si>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</si>
  <si>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</si>
  <si>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</si>
  <si>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</si>
  <si>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</si>
  <si>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</si>
  <si>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</si>
  <si>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</si>
  <si>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</si>
  <si>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</si>
  <si>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</si>
  <si>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</si>
  <si>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</si>
  <si>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</si>
  <si>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</si>
  <si>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</si>
  <si>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</si>
  <si>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</si>
  <si>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</si>
  <si>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</si>
  <si>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</si>
  <si>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</si>
  <si>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</si>
  <si>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</si>
  <si>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</si>
  <si>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</si>
  <si>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</si>
  <si>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</si>
  <si>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</si>
  <si>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</si>
  <si>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</si>
  <si>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</si>
  <si>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</si>
  <si>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</si>
  <si>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</si>
  <si>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</si>
  <si>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</si>
  <si>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</si>
  <si>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</si>
  <si>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</si>
  <si>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</si>
  <si>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</si>
  <si>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</si>
  <si>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</si>
  <si>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</si>
  <si>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</si>
  <si>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</si>
  <si>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</si>
  <si>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</si>
  <si>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</si>
  <si>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</si>
  <si>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</si>
  <si>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</si>
  <si>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</si>
  <si>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</si>
  <si>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</si>
  <si>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</si>
  <si>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</si>
  <si>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</si>
  <si>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</si>
  <si>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</si>
  <si>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</si>
  <si>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</si>
  <si>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</si>
  <si>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</si>
  <si>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</si>
  <si>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</si>
  <si>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</si>
  <si>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</si>
  <si>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</si>
  <si>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</si>
  <si>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</si>
  <si>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</si>
  <si>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</si>
  <si>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</si>
  <si>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</si>
  <si>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</si>
  <si>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</si>
  <si>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</si>
  <si>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</si>
  <si>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</si>
  <si>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</si>
  <si>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</si>
  <si>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</si>
  <si>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</si>
  <si>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</si>
  <si>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</si>
  <si>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</si>
  <si>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</si>
  <si>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</si>
  <si>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</si>
  <si>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</si>
  <si>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</si>
  <si>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</si>
  <si>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</si>
  <si>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</si>
  <si>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</si>
  <si>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</si>
  <si>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</si>
  <si>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</si>
  <si>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</si>
  <si>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</si>
  <si>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</si>
  <si>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</si>
  <si>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</si>
  <si>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</si>
  <si>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</si>
  <si>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</si>
  <si>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</si>
  <si>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</si>
  <si>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</si>
  <si>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</si>
  <si>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</si>
  <si>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</si>
  <si>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</si>
  <si>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</si>
  <si>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</si>
  <si>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</si>
  <si>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</si>
  <si>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</si>
  <si>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</si>
  <si>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</si>
  <si>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</si>
  <si>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</si>
  <si>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</si>
  <si>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</si>
  <si>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</si>
  <si>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</si>
  <si>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</si>
  <si>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</si>
  <si>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</si>
  <si>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</si>
  <si>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</si>
  <si>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</si>
  <si>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</si>
  <si>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</si>
  <si>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</si>
  <si>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</si>
  <si>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</si>
  <si>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</si>
  <si>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</si>
  <si>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</si>
  <si>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</si>
  <si>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</si>
  <si>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</si>
  <si>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</si>
  <si>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</si>
  <si>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</si>
  <si>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</si>
  <si>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</si>
  <si>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</si>
  <si>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</si>
  <si>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</si>
  <si>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</si>
  <si>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</si>
  <si>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</si>
  <si>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</si>
  <si>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</si>
  <si>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</si>
  <si>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</si>
  <si>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</si>
  <si>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</si>
  <si>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</si>
  <si>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</si>
  <si>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</si>
  <si>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</si>
  <si>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</si>
  <si>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</si>
  <si>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</si>
  <si>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</si>
  <si>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</si>
  <si>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</si>
  <si>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</si>
  <si>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</si>
  <si>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</si>
  <si>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</si>
  <si>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</si>
  <si>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</si>
  <si>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</si>
  <si>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</si>
  <si>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</si>
  <si>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</si>
  <si>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</si>
  <si>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</si>
  <si>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</si>
  <si>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</si>
  <si>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</si>
  <si>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</si>
  <si>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</si>
  <si>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</si>
  <si>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</si>
  <si>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</si>
  <si>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</si>
  <si>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</si>
  <si>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</si>
  <si>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</si>
  <si>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</si>
  <si>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</si>
  <si>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</si>
  <si>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</si>
  <si>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</si>
  <si>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</si>
  <si>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</si>
  <si>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</si>
  <si>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</si>
  <si>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</si>
  <si>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</si>
  <si>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</si>
  <si>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</si>
  <si>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</si>
  <si>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</si>
  <si>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</si>
  <si>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</si>
  <si>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</si>
  <si>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</si>
  <si>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</si>
  <si>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</si>
  <si>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</si>
  <si>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</si>
  <si>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</si>
  <si>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</si>
  <si>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</si>
  <si>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</si>
  <si>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</si>
  <si>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</si>
  <si>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</si>
  <si>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</si>
  <si>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</si>
  <si>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</si>
  <si>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</si>
  <si>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</si>
  <si>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</si>
  <si>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</si>
  <si>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</si>
  <si>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</si>
  <si>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</si>
  <si>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</si>
  <si>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</si>
  <si>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</si>
  <si>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</si>
  <si>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</si>
  <si>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</si>
  <si>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</si>
  <si>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</si>
  <si>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</si>
  <si>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</si>
  <si>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</si>
  <si>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</si>
  <si>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</si>
  <si>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</si>
  <si>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</si>
  <si>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</si>
  <si>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</si>
  <si>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</si>
  <si>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</si>
  <si>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</si>
  <si>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</si>
  <si>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</si>
  <si>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</si>
  <si>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</si>
  <si>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</si>
  <si>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</si>
  <si>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</si>
  <si>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</si>
  <si>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</si>
  <si>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</si>
  <si>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</si>
  <si>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</si>
  <si>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</si>
  <si>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</si>
  <si>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</si>
  <si>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</si>
  <si>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</si>
  <si>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</si>
  <si>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</si>
  <si>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</si>
  <si>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</si>
  <si>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</si>
  <si>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</si>
  <si>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</si>
  <si>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</si>
  <si>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</si>
  <si>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</si>
  <si>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</si>
  <si>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</si>
  <si>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</si>
  <si>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</si>
  <si>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</si>
  <si>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</si>
  <si>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</si>
  <si>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</si>
  <si>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</si>
  <si>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</si>
  <si>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</si>
  <si>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</si>
  <si>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</si>
  <si>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</si>
  <si>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</si>
  <si>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</si>
  <si>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</si>
  <si>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</si>
  <si>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</si>
  <si>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</si>
  <si>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</si>
  <si>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</si>
  <si>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</si>
  <si>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</si>
  <si>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</si>
  <si>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</si>
  <si>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</si>
  <si>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</si>
  <si>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</si>
  <si>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</si>
  <si>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</si>
  <si>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</si>
  <si>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</si>
  <si>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</si>
  <si>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</si>
  <si>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</si>
  <si>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</si>
  <si>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</si>
  <si>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</si>
  <si>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</si>
  <si>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</si>
  <si>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</si>
  <si>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</si>
  <si>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</si>
  <si>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</si>
  <si>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</si>
  <si>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</si>
  <si>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</si>
  <si>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</si>
  <si>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</si>
  <si>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</si>
  <si>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</si>
  <si>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</si>
  <si>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</si>
  <si>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</si>
  <si>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</si>
  <si>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</si>
  <si>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</si>
  <si>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</si>
  <si>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</si>
  <si>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</si>
  <si>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</si>
  <si>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</si>
  <si>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</si>
  <si>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</si>
  <si>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</si>
  <si>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</si>
  <si>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</si>
  <si>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</si>
  <si>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</si>
  <si>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</si>
  <si>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</si>
  <si>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</si>
  <si>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</si>
  <si>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</si>
  <si>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</si>
  <si>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</si>
  <si>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</si>
  <si>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</si>
  <si>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</si>
  <si>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</si>
  <si>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</si>
  <si>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</si>
  <si>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</si>
  <si>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</si>
  <si>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</si>
  <si>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</si>
  <si>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</si>
  <si>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</si>
  <si>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</si>
  <si>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</si>
  <si>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</si>
  <si>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</si>
  <si>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</si>
  <si>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</si>
  <si>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</si>
  <si>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</si>
  <si>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</si>
  <si>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</si>
  <si>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</si>
  <si>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</si>
  <si>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</si>
  <si>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</si>
  <si>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</si>
  <si>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</si>
  <si>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</si>
  <si>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</si>
  <si>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</si>
  <si>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</si>
  <si>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</si>
  <si>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</si>
  <si>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</si>
  <si>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</si>
  <si>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</si>
  <si>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</si>
  <si>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</si>
  <si>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</si>
  <si>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</si>
  <si>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</si>
  <si>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</si>
  <si>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</si>
  <si>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</si>
  <si>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</si>
  <si>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</si>
  <si>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</si>
  <si>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</si>
  <si>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</si>
  <si>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</si>
  <si>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</si>
  <si>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</si>
  <si>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</si>
  <si>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</si>
  <si>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</si>
  <si>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</si>
  <si>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</si>
  <si>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</si>
  <si>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</si>
  <si>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</si>
  <si>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</si>
  <si>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</si>
  <si>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</si>
  <si>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</si>
  <si>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</si>
  <si>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</si>
  <si>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</si>
  <si>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</si>
  <si>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</si>
  <si>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</si>
  <si>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</si>
  <si>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</si>
  <si>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</si>
  <si>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</si>
  <si>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</si>
  <si>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</si>
  <si>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</si>
  <si>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</si>
  <si>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</si>
  <si>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</si>
  <si>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</si>
  <si>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</si>
  <si>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</si>
  <si>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</si>
  <si>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</si>
  <si>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</si>
  <si>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</si>
  <si>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</si>
  <si>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</si>
  <si>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</si>
  <si>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</si>
  <si>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</si>
  <si>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</si>
  <si>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</si>
  <si>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</si>
  <si>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</si>
  <si>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</si>
  <si>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</si>
  <si>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</si>
  <si>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</si>
  <si>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</si>
  <si>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</si>
  <si>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</si>
  <si>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</si>
  <si>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</si>
  <si>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</si>
  <si>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</si>
  <si>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</si>
  <si>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</si>
  <si>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</si>
  <si>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</si>
  <si>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</si>
  <si>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</si>
  <si>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</si>
  <si>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</si>
  <si>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</si>
  <si>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</si>
  <si>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</si>
  <si>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</si>
  <si>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</si>
  <si>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</si>
  <si>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</si>
  <si>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</si>
  <si>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</si>
  <si>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</si>
  <si>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</si>
  <si>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</si>
  <si>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</si>
  <si>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</si>
  <si>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</si>
  <si>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</si>
  <si>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</si>
  <si>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</si>
  <si>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</si>
  <si>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</si>
  <si>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</si>
  <si>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</si>
  <si>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</si>
  <si>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</si>
  <si>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</si>
  <si>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</si>
  <si>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</si>
  <si>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</si>
  <si>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</si>
  <si>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</si>
  <si>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</si>
  <si>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</si>
  <si>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</si>
  <si>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</si>
  <si>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</si>
  <si>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</si>
  <si>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</si>
  <si>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</si>
  <si>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</si>
  <si>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</si>
  <si>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</si>
  <si>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</si>
  <si>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</si>
  <si>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</si>
  <si>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</si>
  <si>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</si>
  <si>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</si>
  <si>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</si>
  <si>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</si>
  <si>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</si>
  <si>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</si>
  <si>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</si>
  <si>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</si>
  <si>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</si>
  <si>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</si>
  <si>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</si>
  <si>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</si>
  <si>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</si>
  <si>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</si>
  <si>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</si>
  <si>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</si>
  <si>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</si>
  <si>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</si>
  <si>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</si>
  <si>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</si>
  <si>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</si>
  <si>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</si>
  <si>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</si>
  <si>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</si>
  <si>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</si>
  <si>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</si>
  <si>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</si>
  <si>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</si>
  <si>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</si>
  <si>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</si>
  <si>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</si>
  <si>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</si>
  <si>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</si>
  <si>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</si>
  <si>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</si>
  <si>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</si>
  <si>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</si>
  <si>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</si>
  <si>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</si>
  <si>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</si>
  <si>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</si>
  <si>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</si>
  <si>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</si>
  <si>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</si>
  <si>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</si>
  <si>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</si>
  <si>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</si>
  <si>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</si>
  <si>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</si>
  <si>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</si>
  <si>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</si>
  <si>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</si>
  <si>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</si>
  <si>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</si>
  <si>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</si>
  <si>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</si>
  <si>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</si>
  <si>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</si>
  <si>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</si>
  <si>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</si>
  <si>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</si>
  <si>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</si>
  <si>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</si>
  <si>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</si>
  <si>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</si>
  <si>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</si>
  <si>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</si>
  <si>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</si>
  <si>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</si>
  <si>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</si>
  <si>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</si>
  <si>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</si>
  <si>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</si>
  <si>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</si>
  <si>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</si>
  <si>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</si>
  <si>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</si>
  <si>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</si>
  <si>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</si>
  <si>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</si>
  <si>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</si>
  <si>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</si>
  <si>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</si>
  <si>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</si>
  <si>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</si>
  <si>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</si>
  <si>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</si>
  <si>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</si>
  <si>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</si>
  <si>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</si>
  <si>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</si>
  <si>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</si>
  <si>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</si>
  <si>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</si>
  <si>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</si>
  <si>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</si>
  <si>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</si>
  <si>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</si>
  <si>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</si>
  <si>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</si>
  <si>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</si>
  <si>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</si>
  <si>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</si>
  <si>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</si>
  <si>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</si>
  <si>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</si>
  <si>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</si>
  <si>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</si>
  <si>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</si>
  <si>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</si>
  <si>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</si>
  <si>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</si>
  <si>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</si>
  <si>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</si>
  <si>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</si>
  <si>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</si>
  <si>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</si>
  <si>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</si>
  <si>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</si>
  <si>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</si>
  <si>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</si>
  <si>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</si>
  <si>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</si>
  <si>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</si>
  <si>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</si>
  <si>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</si>
  <si>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</si>
  <si>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</si>
  <si>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</si>
  <si>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</si>
  <si>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</si>
  <si>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</si>
  <si>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</si>
  <si>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</si>
  <si>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</si>
  <si>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</si>
  <si>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</si>
  <si>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</si>
  <si>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</si>
  <si>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</si>
  <si>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</si>
  <si>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</si>
  <si>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</si>
  <si>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</si>
  <si>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</si>
  <si>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</si>
  <si>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</si>
  <si>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</si>
  <si>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</si>
  <si>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</si>
  <si>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</si>
  <si>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</si>
  <si>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</si>
  <si>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</si>
  <si>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</si>
  <si>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</si>
  <si>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</si>
  <si>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</si>
  <si>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</si>
  <si>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</si>
  <si>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</si>
  <si>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</si>
  <si>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</si>
  <si>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</si>
  <si>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</si>
  <si>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</si>
  <si>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</si>
  <si>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</si>
  <si>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</si>
  <si>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</si>
  <si>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</si>
  <si>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</si>
  <si>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</si>
  <si>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</si>
  <si>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</si>
  <si>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</si>
  <si>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</si>
  <si>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</si>
  <si>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</si>
  <si>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</si>
  <si>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</si>
  <si>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</si>
  <si>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</si>
  <si>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</si>
  <si>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</si>
  <si>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</si>
  <si>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</si>
  <si>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</si>
  <si>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</si>
  <si>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</si>
  <si>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</si>
  <si>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</si>
  <si>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</si>
  <si>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</si>
  <si>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</si>
  <si>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</si>
  <si>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</si>
  <si>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</si>
  <si>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</si>
  <si>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</si>
  <si>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</si>
  <si>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</si>
  <si>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</si>
  <si>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</si>
  <si>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</si>
  <si>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</si>
  <si>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</si>
  <si>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</si>
  <si>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</si>
  <si>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</si>
  <si>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</si>
  <si>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</si>
  <si>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</si>
  <si>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</si>
  <si>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</si>
  <si>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</si>
  <si>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</si>
  <si>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</si>
  <si>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</si>
  <si>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</si>
  <si>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</si>
  <si>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</si>
  <si>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</si>
  <si>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</si>
  <si>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</si>
  <si>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</si>
  <si>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</si>
  <si>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</si>
  <si>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</si>
  <si>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</si>
  <si>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</si>
  <si>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</si>
  <si>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</si>
  <si>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</si>
  <si>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</si>
  <si>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</si>
  <si>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</si>
  <si>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</si>
  <si>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</si>
  <si>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</si>
  <si>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</si>
  <si>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</si>
  <si>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</si>
  <si>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</si>
  <si>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</si>
  <si>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</si>
  <si>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</si>
  <si>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</si>
  <si>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</si>
  <si>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</si>
  <si>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</si>
  <si>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</si>
  <si>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</si>
  <si>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</si>
  <si>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</si>
  <si>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</si>
  <si>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</si>
  <si>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</si>
  <si>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</si>
  <si>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</si>
  <si>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</si>
  <si>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</si>
  <si>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</si>
  <si>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</si>
  <si>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</si>
  <si>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</si>
  <si>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</si>
  <si>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</si>
  <si>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</si>
  <si>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</si>
  <si>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</si>
  <si>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</si>
  <si>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</si>
  <si>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</si>
  <si>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</si>
  <si>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</si>
  <si>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</si>
  <si>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</si>
  <si>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</si>
  <si>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</si>
  <si>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</si>
  <si>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</si>
  <si>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</si>
  <si>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</si>
  <si>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</si>
  <si>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</si>
  <si>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</si>
  <si>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</si>
  <si>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</si>
  <si>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</si>
  <si>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</si>
  <si>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</si>
  <si>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</si>
  <si>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</si>
  <si>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</si>
  <si>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</si>
  <si>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</si>
  <si>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</si>
  <si>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</si>
  <si>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</si>
  <si>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</si>
  <si>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</si>
  <si>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</si>
  <si>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</si>
  <si>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</si>
  <si>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</si>
  <si>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</si>
  <si>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</si>
  <si>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</si>
  <si>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</si>
  <si>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</si>
  <si>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</si>
  <si>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</si>
  <si>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</si>
  <si>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</si>
  <si>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</si>
  <si>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</si>
  <si>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</si>
  <si>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</si>
  <si>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</si>
  <si>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</si>
  <si>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</si>
  <si>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</si>
  <si>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</si>
  <si>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</si>
  <si>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</si>
  <si>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</si>
  <si>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</si>
  <si>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</si>
  <si>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</si>
  <si>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</si>
  <si>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</si>
  <si>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</si>
  <si>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</si>
  <si>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</si>
  <si>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</si>
  <si>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</si>
  <si>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</si>
  <si>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</si>
  <si>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</si>
  <si>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</si>
  <si>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</si>
  <si>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</si>
  <si>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</si>
  <si>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</si>
  <si>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</si>
  <si>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</si>
  <si>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</si>
  <si>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</si>
  <si>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</si>
  <si>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</si>
  <si>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</si>
  <si>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</si>
  <si>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</si>
  <si>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</si>
  <si>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</si>
  <si>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</si>
  <si>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</si>
  <si>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</si>
  <si>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</si>
  <si>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</si>
  <si>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</si>
  <si>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</si>
  <si>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</si>
  <si>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</si>
  <si>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</si>
  <si>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</si>
  <si>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</si>
  <si>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</si>
  <si>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</si>
  <si>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</si>
  <si>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</si>
  <si>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</si>
  <si>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</si>
  <si>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</si>
  <si>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</si>
  <si>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</si>
  <si>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</si>
  <si>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</si>
  <si>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</si>
  <si>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</si>
  <si>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</si>
  <si>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</si>
  <si>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</si>
  <si>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</si>
  <si>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</si>
  <si>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</si>
  <si>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</si>
  <si>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</si>
  <si>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</si>
  <si>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</si>
  <si>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</si>
  <si>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</si>
  <si>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</si>
  <si>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</si>
  <si>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</si>
  <si>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</si>
  <si>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</si>
  <si>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</si>
  <si>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</si>
  <si>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</si>
  <si>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</si>
  <si>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</si>
  <si>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</si>
  <si>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</si>
  <si>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</si>
  <si>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</si>
  <si>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</si>
  <si>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</si>
  <si>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</si>
  <si>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</si>
  <si>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</si>
  <si>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</si>
  <si>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</si>
  <si>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</si>
  <si>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</si>
  <si>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</si>
  <si>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</si>
  <si>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</si>
  <si>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</si>
  <si>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</si>
  <si>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</si>
  <si>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</si>
  <si>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</si>
  <si>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</si>
  <si>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</si>
  <si>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</si>
  <si>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</si>
  <si>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</si>
  <si>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</si>
  <si>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</si>
  <si>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</si>
  <si>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</si>
  <si>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</si>
  <si>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</si>
  <si>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</si>
  <si>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</si>
  <si>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</si>
  <si>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</si>
  <si>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</si>
  <si>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</si>
  <si>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</si>
  <si>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</si>
  <si>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</si>
  <si>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</si>
  <si>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</si>
  <si>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</si>
  <si>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</si>
  <si>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</si>
  <si>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</si>
  <si>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</si>
  <si>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</si>
  <si>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</si>
  <si>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</si>
  <si>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</si>
  <si>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</si>
  <si>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</si>
  <si>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</si>
  <si>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</si>
  <si>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</si>
  <si>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</si>
  <si>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</si>
  <si>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</si>
  <si>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</si>
  <si>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</si>
  <si>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</si>
  <si>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</si>
  <si>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</si>
  <si>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</si>
  <si>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</si>
  <si>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</si>
  <si>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</si>
  <si>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</si>
  <si>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</si>
  <si>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</si>
  <si>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</si>
  <si>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</si>
  <si>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</si>
  <si>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</si>
  <si>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</si>
  <si>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</si>
  <si>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</si>
  <si>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</si>
  <si>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</si>
  <si>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</si>
  <si>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</si>
  <si>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</si>
  <si>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</si>
  <si>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</si>
  <si>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</si>
  <si>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</si>
  <si>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</si>
  <si>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</si>
  <si>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</si>
  <si>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</si>
  <si>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</si>
  <si>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</si>
  <si>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</si>
  <si>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</si>
  <si>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</si>
  <si>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</si>
  <si>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</si>
  <si>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</si>
  <si>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</si>
  <si>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</si>
  <si>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</si>
  <si>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</si>
  <si>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</si>
  <si>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</si>
  <si>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</si>
  <si>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</si>
  <si>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</si>
  <si>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</si>
  <si>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</si>
  <si>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</si>
  <si>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</si>
  <si>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</si>
  <si>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</si>
  <si>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</si>
  <si>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</si>
  <si>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</si>
  <si>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</si>
  <si>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</si>
  <si>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</si>
  <si>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</si>
  <si>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</si>
  <si>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</si>
  <si>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</si>
  <si>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</si>
  <si>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</si>
  <si>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</si>
  <si>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</si>
  <si>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</si>
  <si>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</si>
  <si>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</si>
  <si>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</si>
  <si>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</si>
  <si>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</si>
  <si>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</si>
  <si>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</si>
  <si>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</si>
  <si>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</si>
  <si>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</si>
  <si>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</si>
  <si>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</si>
  <si>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</si>
  <si>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</si>
  <si>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</si>
  <si>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</si>
  <si>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</si>
  <si>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</si>
  <si>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</si>
  <si>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</si>
  <si>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</si>
  <si>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</si>
  <si>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</si>
  <si>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</si>
  <si>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</si>
  <si>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</si>
  <si>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</si>
  <si>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</si>
  <si>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</si>
  <si>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</si>
  <si>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</si>
  <si>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</si>
  <si>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</si>
  <si>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</si>
  <si>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</si>
  <si>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</si>
  <si>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</si>
  <si>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</si>
  <si>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</si>
  <si>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</si>
  <si>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</si>
  <si>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</si>
  <si>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</si>
  <si>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</si>
  <si>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</si>
  <si>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</si>
  <si>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</si>
  <si>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</si>
  <si>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</si>
  <si>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</si>
  <si>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</si>
  <si>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</si>
  <si>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</si>
  <si>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</si>
  <si>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</si>
  <si>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</si>
  <si>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</si>
  <si>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</si>
  <si>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</si>
  <si>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</si>
  <si>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</si>
  <si>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</si>
  <si>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</si>
  <si>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</si>
  <si>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</si>
  <si>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</si>
  <si>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</si>
  <si>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</si>
  <si>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</si>
  <si>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</si>
  <si>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</si>
  <si>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</si>
  <si>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</si>
  <si>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</si>
  <si>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</si>
  <si>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</si>
  <si>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</si>
  <si>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</si>
  <si>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</si>
  <si>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</si>
  <si>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</si>
  <si>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</si>
  <si>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</si>
  <si>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</si>
  <si>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</si>
  <si>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</si>
  <si>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</si>
  <si>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</si>
  <si>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</si>
  <si>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</si>
  <si>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</si>
  <si>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</si>
  <si>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</si>
  <si>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</si>
  <si>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</si>
  <si>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</si>
  <si>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</si>
  <si>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</si>
  <si>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</si>
  <si>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</si>
  <si>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</si>
  <si>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</si>
  <si>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</si>
  <si>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</si>
  <si>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</si>
  <si>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</si>
  <si>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</si>
  <si>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</si>
  <si>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</si>
  <si>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</si>
  <si>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</si>
  <si>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</si>
  <si>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</si>
  <si>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</si>
  <si>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</si>
  <si>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</si>
  <si>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</si>
  <si>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</si>
  <si>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</si>
  <si>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</si>
  <si>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</si>
  <si>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</si>
  <si>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</si>
  <si>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</si>
  <si>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</si>
  <si>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</si>
  <si>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</si>
  <si>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</si>
  <si>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</si>
  <si>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</si>
  <si>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</si>
  <si>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</si>
  <si>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</si>
  <si>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</si>
  <si>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</si>
  <si>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</si>
  <si>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</si>
  <si>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</si>
  <si>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</si>
  <si>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</si>
  <si>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</si>
  <si>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</si>
  <si>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</si>
  <si>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</si>
  <si>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</si>
  <si>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</si>
  <si>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</si>
  <si>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</si>
  <si>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</si>
  <si>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</si>
  <si>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</si>
  <si>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</si>
  <si>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</si>
  <si>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</si>
  <si>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</si>
  <si>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</si>
  <si>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</si>
  <si>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</si>
  <si>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</si>
  <si>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</si>
  <si>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</si>
  <si>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</si>
  <si>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</si>
  <si>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</si>
  <si>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</si>
  <si>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</si>
  <si>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</si>
  <si>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</si>
  <si>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</si>
  <si>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</si>
  <si>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</si>
  <si>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</si>
  <si>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</si>
  <si>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</si>
  <si>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</si>
  <si>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</si>
  <si>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</si>
  <si>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</si>
  <si>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</si>
  <si>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</si>
  <si>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</si>
  <si>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</si>
  <si>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</si>
  <si>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</si>
  <si>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</si>
  <si>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</si>
  <si>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</si>
  <si>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</si>
  <si>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</si>
  <si>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</si>
  <si>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</si>
  <si>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</si>
  <si>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</si>
  <si>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</si>
  <si>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</si>
  <si>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</si>
  <si>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</si>
  <si>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</si>
  <si>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</si>
  <si>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</si>
  <si>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</si>
  <si>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</si>
  <si>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</si>
  <si>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</si>
  <si>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</si>
  <si>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</si>
  <si>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</si>
  <si>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</si>
  <si>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</si>
  <si>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</si>
  <si>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</si>
  <si>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</si>
  <si>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</si>
  <si>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</si>
  <si>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</si>
  <si>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</si>
  <si>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</si>
  <si>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</si>
  <si>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</si>
  <si>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</si>
  <si>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</si>
  <si>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</si>
  <si>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</si>
  <si>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</si>
  <si>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</si>
  <si>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</si>
  <si>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</si>
  <si>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</si>
  <si>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</si>
  <si>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</si>
  <si>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</si>
  <si>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</si>
  <si>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</si>
  <si>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</si>
  <si>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</si>
  <si>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</si>
  <si>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</si>
  <si>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</si>
  <si>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</si>
  <si>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</si>
  <si>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</si>
  <si>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</si>
  <si>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</si>
  <si>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</si>
  <si>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</si>
  <si>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</si>
  <si>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</si>
  <si>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</si>
  <si>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</si>
  <si>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</si>
  <si>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</si>
  <si>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</si>
  <si>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</si>
  <si>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</si>
  <si>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</si>
  <si>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</si>
  <si>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</si>
  <si>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</si>
  <si>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</si>
  <si>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</si>
  <si>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</si>
  <si>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</si>
  <si>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</si>
  <si>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</si>
  <si>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</si>
  <si>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</si>
  <si>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</si>
  <si>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</si>
  <si>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</si>
  <si>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</si>
  <si>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</si>
  <si>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</si>
  <si>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</si>
  <si>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</si>
  <si>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</si>
  <si>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</si>
  <si>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</si>
  <si>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</si>
  <si>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</si>
  <si>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</si>
  <si>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</si>
  <si>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</si>
  <si>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</si>
  <si>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</si>
  <si>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</si>
  <si>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</si>
  <si>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</si>
  <si>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</si>
  <si>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</si>
  <si>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</si>
  <si>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</si>
  <si>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</si>
  <si>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</si>
  <si>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</si>
  <si>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</si>
  <si>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</si>
  <si>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</si>
  <si>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</si>
  <si>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</si>
  <si>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</si>
  <si>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</si>
  <si>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</si>
  <si>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</si>
  <si>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</si>
  <si>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</si>
  <si>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</si>
  <si>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</si>
  <si>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</si>
  <si>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</si>
  <si>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</si>
  <si>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</si>
  <si>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</si>
  <si>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</si>
  <si>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</si>
  <si>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</si>
  <si>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</si>
  <si>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</si>
  <si>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</si>
  <si>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</si>
  <si>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</si>
  <si>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</si>
  <si>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</si>
  <si>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</si>
  <si>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</si>
  <si>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</si>
  <si>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</si>
  <si>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</si>
  <si>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</si>
  <si>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</si>
  <si>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</si>
  <si>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</si>
  <si>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</si>
  <si>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</si>
  <si>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</si>
  <si>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</si>
  <si>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</si>
  <si>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</si>
  <si>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</si>
  <si>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</si>
  <si>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</si>
  <si>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</si>
  <si>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</si>
  <si>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</si>
  <si>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</si>
  <si>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</si>
  <si>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</si>
  <si>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</si>
  <si>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</si>
  <si>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</si>
  <si>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</si>
  <si>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</si>
  <si>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</si>
  <si>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</si>
  <si>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</si>
  <si>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</si>
  <si>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</si>
  <si>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</si>
  <si>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</si>
  <si>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</si>
  <si>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</si>
  <si>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</si>
  <si>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</si>
  <si>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</si>
  <si>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</si>
  <si>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</si>
  <si>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</si>
  <si>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</si>
  <si>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</si>
  <si>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</si>
  <si>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</si>
  <si>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</si>
  <si>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</si>
  <si>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</si>
  <si>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</si>
  <si>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</si>
  <si>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</si>
  <si>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</si>
  <si>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</si>
  <si>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</si>
  <si>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</si>
  <si>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</si>
  <si>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</si>
  <si>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</si>
  <si>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</si>
  <si>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</si>
  <si>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</si>
  <si>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</si>
  <si>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</si>
  <si>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</si>
  <si>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</si>
  <si>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</si>
  <si>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</si>
  <si>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</si>
  <si>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</si>
  <si>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</si>
  <si>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</si>
  <si>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</si>
  <si>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</si>
  <si>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</si>
  <si>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</si>
  <si>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</si>
  <si>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</si>
  <si>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</si>
  <si>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</si>
  <si>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</si>
  <si>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</si>
  <si>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</si>
  <si>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</si>
  <si>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</si>
  <si>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</si>
  <si>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</si>
  <si>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</si>
  <si>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</si>
  <si>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</si>
  <si>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</si>
  <si>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</si>
  <si>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</si>
  <si>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</si>
  <si>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</si>
  <si>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</si>
  <si>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</si>
  <si>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</si>
  <si>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</si>
  <si>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</si>
  <si>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</si>
  <si>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</si>
  <si>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</si>
  <si>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</si>
  <si>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</si>
  <si>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</si>
  <si>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</si>
  <si>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</si>
  <si>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</si>
  <si>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</si>
  <si>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</si>
  <si>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</si>
  <si>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</si>
  <si>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</si>
  <si>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</si>
  <si>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</si>
  <si>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</si>
  <si>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</si>
  <si>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</si>
  <si>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</si>
  <si>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</si>
  <si>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</si>
  <si>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</si>
  <si>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</si>
  <si>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</si>
  <si>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</si>
  <si>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</si>
  <si>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</si>
  <si>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</si>
  <si>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</si>
  <si>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</si>
  <si>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</si>
  <si>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</si>
  <si>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</si>
  <si>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</si>
  <si>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</si>
  <si>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</si>
  <si>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</si>
  <si>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</si>
  <si>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</si>
  <si>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</si>
  <si>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</si>
  <si>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</si>
  <si>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</si>
  <si>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</si>
  <si>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</si>
  <si>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</si>
  <si>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</si>
  <si>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</si>
  <si>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</si>
  <si>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</si>
  <si>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</si>
  <si>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</si>
  <si>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</si>
  <si>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</si>
  <si>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</si>
  <si>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</si>
  <si>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</si>
  <si>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</si>
  <si>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</si>
  <si>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</si>
  <si>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</si>
  <si>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</si>
  <si>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</si>
  <si>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</si>
  <si>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</si>
  <si>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</si>
  <si>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</si>
  <si>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</si>
  <si>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</si>
  <si>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</si>
  <si>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</si>
  <si>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</si>
  <si>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</si>
  <si>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</si>
  <si>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</si>
  <si>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</si>
  <si>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</si>
  <si>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</si>
  <si>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</si>
  <si>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</si>
  <si>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</si>
  <si>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</si>
  <si>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</si>
  <si>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</si>
  <si>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</si>
  <si>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</si>
  <si>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</si>
  <si>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</si>
  <si>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</si>
  <si>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</si>
  <si>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</si>
  <si>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</si>
  <si>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</si>
  <si>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</si>
  <si>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</si>
  <si>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</si>
  <si>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</si>
  <si>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</si>
  <si>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</si>
  <si>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</si>
  <si>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</si>
  <si>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</si>
  <si>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</si>
  <si>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</si>
  <si>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</si>
  <si>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</si>
  <si>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</si>
  <si>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</si>
  <si>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</si>
  <si>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</si>
  <si>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</si>
  <si>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</si>
  <si>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</si>
  <si>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</si>
  <si>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</si>
  <si>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</si>
  <si>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</si>
  <si>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</si>
  <si>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</si>
  <si>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</si>
  <si>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</si>
  <si>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</si>
  <si>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</si>
  <si>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</si>
  <si>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</si>
  <si>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</si>
  <si>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</si>
  <si>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</si>
  <si>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</si>
  <si>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</si>
  <si>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</si>
  <si>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</si>
  <si>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</si>
  <si>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</si>
  <si>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</si>
  <si>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</si>
  <si>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</si>
  <si>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</si>
  <si>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</si>
  <si>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</si>
  <si>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</si>
  <si>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</si>
  <si>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</si>
  <si>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</si>
  <si>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</si>
  <si>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</si>
  <si>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</si>
  <si>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</si>
  <si>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</si>
  <si>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</si>
  <si>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</si>
  <si>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</si>
  <si>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</si>
  <si>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</si>
  <si>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</si>
  <si>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</si>
  <si>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</si>
  <si>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</si>
  <si>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</si>
  <si>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</si>
  <si>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</si>
  <si>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</si>
  <si>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</si>
  <si>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</si>
  <si>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</si>
  <si>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</si>
  <si>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</si>
  <si>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</si>
  <si>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</si>
  <si>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</si>
  <si>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</si>
  <si>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</si>
  <si>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</si>
  <si>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</si>
  <si>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</si>
  <si>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</si>
  <si>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</si>
  <si>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</si>
  <si>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</si>
  <si>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</si>
  <si>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</si>
  <si>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</si>
  <si>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</si>
  <si>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</si>
  <si>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</si>
  <si>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</si>
  <si>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</si>
  <si>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</si>
  <si>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</si>
  <si>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</si>
  <si>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</si>
  <si>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</si>
  <si>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</si>
  <si>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</si>
  <si>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</si>
  <si>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</si>
  <si>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</si>
  <si>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</si>
  <si>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</si>
  <si>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</si>
  <si>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</si>
  <si>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</si>
  <si>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</si>
  <si>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</si>
  <si>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</si>
  <si>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</si>
  <si>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</si>
  <si>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</si>
  <si>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</si>
  <si>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</si>
  <si>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</si>
  <si>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</si>
  <si>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</si>
  <si>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</si>
  <si>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</si>
  <si>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</si>
  <si>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</si>
  <si>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</si>
  <si>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</si>
  <si>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</si>
  <si>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</si>
  <si>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</si>
  <si>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</si>
  <si>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</si>
  <si>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</si>
  <si>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</si>
  <si>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</si>
  <si>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</si>
  <si>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</si>
  <si>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</si>
  <si>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</si>
  <si>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</si>
  <si>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</si>
  <si>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</si>
  <si>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</si>
  <si>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</si>
  <si>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</si>
  <si>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</si>
  <si>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</si>
  <si>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</si>
  <si>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</si>
  <si>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</si>
  <si>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</si>
  <si>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</si>
  <si>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</si>
  <si>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</si>
  <si>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</si>
  <si>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</si>
  <si>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</si>
  <si>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</si>
  <si>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</si>
  <si>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</si>
  <si>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</si>
  <si>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</si>
  <si>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</si>
  <si>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</si>
  <si>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</si>
  <si>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</si>
  <si>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</si>
  <si>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</si>
  <si>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</si>
  <si>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</si>
  <si>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</si>
  <si>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</si>
  <si>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</si>
  <si>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</si>
  <si>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</si>
  <si>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</si>
  <si>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</si>
  <si>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</si>
  <si>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</si>
  <si>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</si>
  <si>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</si>
  <si>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</si>
  <si>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</si>
  <si>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</si>
  <si>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</si>
  <si>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</si>
  <si>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</si>
  <si>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</si>
  <si>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</si>
  <si>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</si>
  <si>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</si>
  <si>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</si>
  <si>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</si>
  <si>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</si>
  <si>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</si>
  <si>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</si>
  <si>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</si>
  <si>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</si>
  <si>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</si>
  <si>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</si>
  <si>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</si>
  <si>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</si>
  <si>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</si>
  <si>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</si>
  <si>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</si>
  <si>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</si>
  <si>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</si>
  <si>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</si>
  <si>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</si>
  <si>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</si>
  <si>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</si>
  <si>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</si>
  <si>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</si>
  <si>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</si>
  <si>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</si>
  <si>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</si>
  <si>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</si>
  <si>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</si>
  <si>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</si>
  <si>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</si>
  <si>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</si>
  <si>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</si>
  <si>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</si>
  <si>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</si>
  <si>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</si>
  <si>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</si>
  <si>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</si>
  <si>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</si>
  <si>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</si>
  <si>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</si>
  <si>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</si>
  <si>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</si>
  <si>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</si>
  <si>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</si>
  <si>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</si>
  <si>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</si>
  <si>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</si>
  <si>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</si>
  <si>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</si>
  <si>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</si>
  <si>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</si>
  <si>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</si>
  <si>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</si>
  <si>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</si>
  <si>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</si>
  <si>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</si>
  <si>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</si>
  <si>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</si>
  <si>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</si>
  <si>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</si>
  <si>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</si>
  <si>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</si>
  <si>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</si>
  <si>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</si>
  <si>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</si>
  <si>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</si>
  <si>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</si>
  <si>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</si>
  <si>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</si>
  <si>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</si>
  <si>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</si>
  <si>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</si>
  <si>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</si>
  <si>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</si>
  <si>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</si>
  <si>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</si>
  <si>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</si>
  <si>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</si>
  <si>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</si>
  <si>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</si>
  <si>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</si>
  <si>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</si>
  <si>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</si>
  <si>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</si>
  <si>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</si>
  <si>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</si>
  <si>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</si>
  <si>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</si>
  <si>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</si>
  <si>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</si>
  <si>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</si>
  <si>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</si>
  <si>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</si>
  <si>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</si>
  <si>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</si>
  <si>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</si>
  <si>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</si>
  <si>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</si>
  <si>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</si>
  <si>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</si>
  <si>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</si>
  <si>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</si>
  <si>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</si>
  <si>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</si>
  <si>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</si>
  <si>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</si>
  <si>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</si>
  <si>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</si>
  <si>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</si>
  <si>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</si>
  <si>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</si>
  <si>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</si>
  <si>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</si>
  <si>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</si>
  <si>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</si>
  <si>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</si>
  <si>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</si>
  <si>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</si>
  <si>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</si>
  <si>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</si>
  <si>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</si>
  <si>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</si>
  <si>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</si>
  <si>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</si>
  <si>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</si>
  <si>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</si>
  <si>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</si>
  <si>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</si>
  <si>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</si>
  <si>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</si>
  <si>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</si>
  <si>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</si>
  <si>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</si>
  <si>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</si>
  <si>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</si>
  <si>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</si>
  <si>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</si>
  <si>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</si>
  <si>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</si>
  <si>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</si>
  <si>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</si>
  <si>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</si>
  <si>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</si>
  <si>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</si>
  <si>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</si>
  <si>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</si>
  <si>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</si>
  <si>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</si>
  <si>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</si>
  <si>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</si>
  <si>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</si>
  <si>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</si>
  <si>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</si>
  <si>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</si>
  <si>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</si>
  <si>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</si>
  <si>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</si>
  <si>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</si>
  <si>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</si>
  <si>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</si>
  <si>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</si>
  <si>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</si>
  <si>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</si>
  <si>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</si>
  <si>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</si>
  <si>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</si>
  <si>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</si>
  <si>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</si>
  <si>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</si>
  <si>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</si>
  <si>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</si>
  <si>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</si>
  <si>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</si>
  <si>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</si>
  <si>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</si>
  <si>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</si>
  <si>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</si>
  <si>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</si>
  <si>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</si>
  <si>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</si>
  <si>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</si>
  <si>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</si>
  <si>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</si>
  <si>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</si>
  <si>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</si>
  <si>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</si>
  <si>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</si>
  <si>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</si>
  <si>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</si>
  <si>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</si>
  <si>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</si>
  <si>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</si>
  <si>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</si>
  <si>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</si>
  <si>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</si>
  <si>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</si>
  <si>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</si>
  <si>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</si>
  <si>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</si>
  <si>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</si>
  <si>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</si>
  <si>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</si>
  <si>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</si>
  <si>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</si>
  <si>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</si>
  <si>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</si>
  <si>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</si>
  <si>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</si>
  <si>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</si>
  <si>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</si>
  <si>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</si>
  <si>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</si>
  <si>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</si>
  <si>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</si>
  <si>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</si>
  <si>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</si>
  <si>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</si>
  <si>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</si>
  <si>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</si>
  <si>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</si>
  <si>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</si>
  <si>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</si>
  <si>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</si>
  <si>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</si>
  <si>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</si>
  <si>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</si>
  <si>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</si>
  <si>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</si>
  <si>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</si>
  <si>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</si>
  <si>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</si>
  <si>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</si>
  <si>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</si>
  <si>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</si>
  <si>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</si>
  <si>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</si>
  <si>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</si>
  <si>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</si>
  <si>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</si>
  <si>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</si>
  <si>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</si>
  <si>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</si>
  <si>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</si>
  <si>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</si>
  <si>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</si>
  <si>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</si>
  <si>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</si>
  <si>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</si>
  <si>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</si>
  <si>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</si>
  <si>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</si>
  <si>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</si>
  <si>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</si>
  <si>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</si>
  <si>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</si>
  <si>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</si>
  <si>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</si>
  <si>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</si>
  <si>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</si>
  <si>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</si>
  <si>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</si>
  <si>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</si>
  <si>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</si>
  <si>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</si>
  <si>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</si>
  <si>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</si>
  <si>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</si>
  <si>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</si>
  <si>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</si>
  <si>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</si>
  <si>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</si>
  <si>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</si>
  <si>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</si>
  <si>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</si>
  <si>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</si>
  <si>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</si>
  <si>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</si>
  <si>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</si>
  <si>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</si>
  <si>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</si>
  <si>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</si>
  <si>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</si>
  <si>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</si>
  <si>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</si>
  <si>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</si>
  <si>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</si>
  <si>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</si>
  <si>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</si>
  <si>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</si>
  <si>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</si>
  <si>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</si>
  <si>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</si>
  <si>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</si>
  <si>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</si>
  <si>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</si>
  <si>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</si>
  <si>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</si>
  <si>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</si>
  <si>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</si>
  <si>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</si>
  <si>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</si>
  <si>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</si>
  <si>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</si>
  <si>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</si>
  <si>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</si>
  <si>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</si>
  <si>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</si>
  <si>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</si>
  <si>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</si>
  <si>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</si>
  <si>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</si>
  <si>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</si>
  <si>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</si>
  <si>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</si>
  <si>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</si>
  <si>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</si>
  <si>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</si>
  <si>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</si>
  <si>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</si>
  <si>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</si>
  <si>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</si>
  <si>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</si>
  <si>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</si>
  <si>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</si>
  <si>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</si>
  <si>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</si>
  <si>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</si>
  <si>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</si>
  <si>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</si>
  <si>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</si>
  <si>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</si>
  <si>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</si>
  <si>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</si>
  <si>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</si>
  <si>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</si>
  <si>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</si>
  <si>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</si>
  <si>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</si>
  <si>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</si>
  <si>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</si>
  <si>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</si>
  <si>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</si>
  <si>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</si>
  <si>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</si>
  <si>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</si>
  <si>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</si>
  <si>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</si>
  <si>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</si>
  <si>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</si>
  <si>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</si>
  <si>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</si>
  <si>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</si>
  <si>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</si>
  <si>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</si>
  <si>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</si>
  <si>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</si>
  <si>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</si>
  <si>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</si>
  <si>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</si>
  <si>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</si>
  <si>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</si>
  <si>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</si>
  <si>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</si>
  <si>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</si>
  <si>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</si>
  <si>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</si>
  <si>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</si>
  <si>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</si>
  <si>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</si>
  <si>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</si>
  <si>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</si>
  <si>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</si>
  <si>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</si>
  <si>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</si>
  <si>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</si>
  <si>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</si>
  <si>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</si>
  <si>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</si>
  <si>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</si>
  <si>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</si>
  <si>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</si>
  <si>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</si>
  <si>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</si>
  <si>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</si>
  <si>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</si>
  <si>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</si>
  <si>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</si>
  <si>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</si>
  <si>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</si>
  <si>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</si>
  <si>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</si>
  <si>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</si>
  <si>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</si>
  <si>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</si>
  <si>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</si>
  <si>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</si>
  <si>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</si>
  <si>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</si>
  <si>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</si>
  <si>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</si>
  <si>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</si>
  <si>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</si>
  <si>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</si>
  <si>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</si>
  <si>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</si>
  <si>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</si>
  <si>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</si>
  <si>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</si>
  <si>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</si>
  <si>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</si>
  <si>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</si>
  <si>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</si>
  <si>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</si>
  <si>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</si>
  <si>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</si>
  <si>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</si>
  <si>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</si>
  <si>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</si>
  <si>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</si>
  <si>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</si>
  <si>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</si>
  <si>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</si>
  <si>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</si>
  <si>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</si>
  <si>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</si>
  <si>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</si>
  <si>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</si>
  <si>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</si>
  <si>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</si>
  <si>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</si>
  <si>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</si>
  <si>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</si>
  <si>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</si>
  <si>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</si>
  <si>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</si>
  <si>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</si>
  <si>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</si>
  <si>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</si>
  <si>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</si>
  <si>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</si>
  <si>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</si>
  <si>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</si>
  <si>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</si>
  <si>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</si>
  <si>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</si>
  <si>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</si>
  <si>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</si>
  <si>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</si>
  <si>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</si>
  <si>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</si>
  <si>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</si>
  <si>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</si>
  <si>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</si>
  <si>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</si>
  <si>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</si>
  <si>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</si>
  <si>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</si>
  <si>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</si>
  <si>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</si>
  <si>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</si>
  <si>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</si>
  <si>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</si>
  <si>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</si>
  <si>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</si>
  <si>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</si>
  <si>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</si>
  <si>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</si>
  <si>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</si>
  <si>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</si>
  <si>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</si>
  <si>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</si>
  <si>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</si>
  <si>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</si>
  <si>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</si>
  <si>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</si>
  <si>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</si>
  <si>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</si>
  <si>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</si>
  <si>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</si>
  <si>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</si>
  <si>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</si>
  <si>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</si>
  <si>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</si>
  <si>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</si>
  <si>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</si>
  <si>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</si>
  <si>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</si>
  <si>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</si>
  <si>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</si>
  <si>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</si>
  <si>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</si>
  <si>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</si>
  <si>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</si>
  <si>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</si>
  <si>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</si>
  <si>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</si>
  <si>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</si>
  <si>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</si>
  <si>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</si>
  <si>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</si>
  <si>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</si>
  <si>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</si>
  <si>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</si>
  <si>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</si>
  <si>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</si>
  <si>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</si>
  <si>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</si>
  <si>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</si>
  <si>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</si>
  <si>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</si>
  <si>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</si>
  <si>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</si>
  <si>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</si>
  <si>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</si>
  <si>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</si>
  <si>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</si>
  <si>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</si>
  <si>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</si>
  <si>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</si>
  <si>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</si>
  <si>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</si>
  <si>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</si>
  <si>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</si>
  <si>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</si>
  <si>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</si>
  <si>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</si>
  <si>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</si>
  <si>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</si>
  <si>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</si>
  <si>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</si>
  <si>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</si>
  <si>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</si>
  <si>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</si>
  <si>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</si>
  <si>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</si>
  <si>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</si>
  <si>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</si>
  <si>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</si>
  <si>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</si>
  <si>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</si>
  <si>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</si>
  <si>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</si>
  <si>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</si>
  <si>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</si>
  <si>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</si>
  <si>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</si>
  <si>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</si>
  <si>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</si>
  <si>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</si>
  <si>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</si>
  <si>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</si>
  <si>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</si>
  <si>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</si>
  <si>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</si>
  <si>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</si>
  <si>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</si>
  <si>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</si>
  <si>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</si>
  <si>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</si>
  <si>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</si>
  <si>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</si>
  <si>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</si>
  <si>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</si>
  <si>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</si>
  <si>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</si>
  <si>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</si>
  <si>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</si>
  <si>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</si>
  <si>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</si>
  <si>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</si>
  <si>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</si>
  <si>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</si>
  <si>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</si>
  <si>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</si>
  <si>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</si>
  <si>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</si>
  <si>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</si>
  <si>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</si>
  <si>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</si>
  <si>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</si>
  <si>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</si>
  <si>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</si>
  <si>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</si>
  <si>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</si>
  <si>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</si>
  <si>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</si>
  <si>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</si>
  <si>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</si>
  <si>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</si>
  <si>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</si>
  <si>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</si>
  <si>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</si>
  <si>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</si>
  <si>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</si>
  <si>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</si>
  <si>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</si>
  <si>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</si>
  <si>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</si>
  <si>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</si>
  <si>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</si>
  <si>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</si>
  <si>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</si>
  <si>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</si>
  <si>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</si>
  <si>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</si>
  <si>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</si>
  <si>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</si>
  <si>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</si>
  <si>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</si>
  <si>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</si>
  <si>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</si>
  <si>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</si>
  <si>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</si>
  <si>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</si>
  <si>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</si>
  <si>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</si>
  <si>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</si>
  <si>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</si>
  <si>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</si>
  <si>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</si>
  <si>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</si>
  <si>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</si>
  <si>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</si>
  <si>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</si>
  <si>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</si>
  <si>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</si>
  <si>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</si>
  <si>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</si>
  <si>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</si>
  <si>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</si>
  <si>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</si>
  <si>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</si>
  <si>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</si>
  <si>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</si>
  <si>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</si>
  <si>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</si>
  <si>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</si>
  <si>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</si>
  <si>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</si>
  <si>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</si>
  <si>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</si>
  <si>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</si>
  <si>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</si>
  <si>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</si>
  <si>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</si>
  <si>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</si>
  <si>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</si>
  <si>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</si>
  <si>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</si>
  <si>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</si>
  <si>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</si>
  <si>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</si>
  <si>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</si>
  <si>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</si>
  <si>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</si>
  <si>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</si>
  <si>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</si>
  <si>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</si>
  <si>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</si>
  <si>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</si>
  <si>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</si>
  <si>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</si>
  <si>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</si>
  <si>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</si>
  <si>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</si>
  <si>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</si>
  <si>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</si>
  <si>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</si>
  <si>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</si>
  <si>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</si>
  <si>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</si>
  <si>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</si>
  <si>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</si>
  <si>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</si>
  <si>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</si>
  <si>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</si>
  <si>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</si>
  <si>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</si>
  <si>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</si>
  <si>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</si>
  <si>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</si>
  <si>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</si>
  <si>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</si>
  <si>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</si>
  <si>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</si>
  <si>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</si>
  <si>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</si>
  <si>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</si>
  <si>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</si>
  <si>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</si>
  <si>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</si>
  <si>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</si>
  <si>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</si>
  <si>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</si>
  <si>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</si>
  <si>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</si>
  <si>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</si>
  <si>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</si>
  <si>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</si>
  <si>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</si>
  <si>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</si>
  <si>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</si>
  <si>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</si>
  <si>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</si>
  <si>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</si>
  <si>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</si>
  <si>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</si>
  <si>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</si>
  <si>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</si>
  <si>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</si>
  <si>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</si>
  <si>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</si>
  <si>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</si>
  <si>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</si>
  <si>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</si>
  <si>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</si>
  <si>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</si>
  <si>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</si>
  <si>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</si>
  <si>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</si>
  <si>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</si>
  <si>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</si>
  <si>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</si>
  <si>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</si>
  <si>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</si>
  <si>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</si>
  <si>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</si>
  <si>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</si>
  <si>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</si>
  <si>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</si>
  <si>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</si>
  <si>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</si>
  <si>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</si>
  <si>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</si>
  <si>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</si>
  <si>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</si>
  <si>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</si>
  <si>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</si>
  <si>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</si>
  <si>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</si>
  <si>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</si>
  <si>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</si>
  <si>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</si>
  <si>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</si>
  <si>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</si>
  <si>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</si>
  <si>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</si>
  <si>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</si>
  <si>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</si>
  <si>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</si>
  <si>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</si>
  <si>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</si>
  <si>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</si>
  <si>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</si>
  <si>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</si>
  <si>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</si>
  <si>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</si>
  <si>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</si>
  <si>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</si>
  <si>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</si>
  <si>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</si>
  <si>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</si>
  <si>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</si>
  <si>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</si>
  <si>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</si>
  <si>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</si>
  <si>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</si>
  <si>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</si>
  <si>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</si>
  <si>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</si>
  <si>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</si>
  <si>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</si>
  <si>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</si>
  <si>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</si>
  <si>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</si>
  <si>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</si>
  <si>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</si>
  <si>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</si>
  <si>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</si>
  <si>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</si>
  <si>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</si>
  <si>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</si>
  <si>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</si>
  <si>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</si>
  <si>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</si>
  <si>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</si>
  <si>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</si>
  <si>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</si>
  <si>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</si>
  <si>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</si>
  <si>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</si>
  <si>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</si>
  <si>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</si>
  <si>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</si>
  <si>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</si>
  <si>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</si>
  <si>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</si>
  <si>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</si>
  <si>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</si>
  <si>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</si>
  <si>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</si>
  <si>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</si>
  <si>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</si>
  <si>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</si>
  <si>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</si>
  <si>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</si>
  <si>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</si>
  <si>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</si>
  <si>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</si>
  <si>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</si>
  <si>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</si>
  <si>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</si>
  <si>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</si>
  <si>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</si>
  <si>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</si>
  <si>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</si>
  <si>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</si>
  <si>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</si>
  <si>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</si>
  <si>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</si>
  <si>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</si>
  <si>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</si>
  <si>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</si>
  <si>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</si>
  <si>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</si>
  <si>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</si>
  <si>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</si>
  <si>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</si>
  <si>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</si>
  <si>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</si>
  <si>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</si>
  <si>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</si>
  <si>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</si>
  <si>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</si>
  <si>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</si>
  <si>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</si>
  <si>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</si>
  <si>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</si>
  <si>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</si>
  <si>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</si>
  <si>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</si>
  <si>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</si>
  <si>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</si>
  <si>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</si>
  <si>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</si>
  <si>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</si>
  <si>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</si>
  <si>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</si>
  <si>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</si>
  <si>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</si>
  <si>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</si>
  <si>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</si>
  <si>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</si>
  <si>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</si>
  <si>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</si>
  <si>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</si>
  <si>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</si>
  <si>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</si>
  <si>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</si>
  <si>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</si>
  <si>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</si>
  <si>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</si>
  <si>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</si>
  <si>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</si>
  <si>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</si>
  <si>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</si>
  <si>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</si>
  <si>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</si>
  <si>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</si>
  <si>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</si>
  <si>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</si>
  <si>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</si>
  <si>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</si>
  <si>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</si>
  <si>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</si>
  <si>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</si>
  <si>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</si>
  <si>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</si>
  <si>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</si>
  <si>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</si>
  <si>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</si>
  <si>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</si>
  <si>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</si>
  <si>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</si>
  <si>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</si>
  <si>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</si>
  <si>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</si>
  <si>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</si>
  <si>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</si>
  <si>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</si>
  <si>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</si>
  <si>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</si>
  <si>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</si>
  <si>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</si>
  <si>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</si>
  <si>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</si>
  <si>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</si>
  <si>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</si>
  <si>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</si>
  <si>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</si>
  <si>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</si>
  <si>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</si>
  <si>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</si>
  <si>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</si>
  <si>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</si>
  <si>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</si>
  <si>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</si>
  <si>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</si>
  <si>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</si>
  <si>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</si>
  <si>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</si>
  <si>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</si>
  <si>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</si>
  <si>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</si>
  <si>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</si>
  <si>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</si>
  <si>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</si>
  <si>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</si>
  <si>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</si>
  <si>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</si>
  <si>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</si>
  <si>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</si>
  <si>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</si>
  <si>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</si>
  <si>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</si>
  <si>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</si>
  <si>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</si>
  <si>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</si>
  <si>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</si>
  <si>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</si>
  <si>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</si>
  <si>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</si>
  <si>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</si>
  <si>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</si>
  <si>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</si>
  <si>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</si>
  <si>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</si>
  <si>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</si>
  <si>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</si>
  <si>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</si>
  <si>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</si>
  <si>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</si>
  <si>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</si>
  <si>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</si>
  <si>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</si>
  <si>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</si>
  <si>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</si>
  <si>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</si>
  <si>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</si>
  <si>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</si>
  <si>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</si>
  <si>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</si>
  <si>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</si>
  <si>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</si>
  <si>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</si>
  <si>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</si>
  <si>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</si>
  <si>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</si>
  <si>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</si>
  <si>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</si>
  <si>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</si>
  <si>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</si>
  <si>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</si>
  <si>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</si>
  <si>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</si>
  <si>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</si>
  <si>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</si>
  <si>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</si>
  <si>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</si>
  <si>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</si>
  <si>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</si>
  <si>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</si>
  <si>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</si>
  <si>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</si>
  <si>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</si>
  <si>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</si>
  <si>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</si>
  <si>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</si>
  <si>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</si>
  <si>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</si>
  <si>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</si>
  <si>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</si>
  <si>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</si>
  <si>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</si>
  <si>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</si>
  <si>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</si>
  <si>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</si>
  <si>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</si>
  <si>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</si>
  <si>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</si>
  <si>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</si>
  <si>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</si>
  <si>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</si>
  <si>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</si>
  <si>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</si>
  <si>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</si>
  <si>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</si>
  <si>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</si>
  <si>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</si>
  <si>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</si>
  <si>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</si>
  <si>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</si>
  <si>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</si>
  <si>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</si>
  <si>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</si>
  <si>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</si>
  <si>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</si>
  <si>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</si>
  <si>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</si>
  <si>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</si>
  <si>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</si>
  <si>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</si>
  <si>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</si>
  <si>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</si>
  <si>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</si>
  <si>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</si>
  <si>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</si>
  <si>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</si>
  <si>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</si>
  <si>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</si>
  <si>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</si>
  <si>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</si>
  <si>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</si>
  <si>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</si>
  <si>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</si>
  <si>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</si>
  <si>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</si>
  <si>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</si>
  <si>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</si>
  <si>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</si>
  <si>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</si>
  <si>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</si>
  <si>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</si>
  <si>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</si>
  <si>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</si>
  <si>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</si>
  <si>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</si>
  <si>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</si>
  <si>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</si>
  <si>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</si>
  <si>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</si>
  <si>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</si>
  <si>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</si>
  <si>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</si>
  <si>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</si>
  <si>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</si>
  <si>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</si>
  <si>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</si>
  <si>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</si>
  <si>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</si>
  <si>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</si>
  <si>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</si>
  <si>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</si>
  <si>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</si>
  <si>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</si>
  <si>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</si>
  <si>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</si>
  <si>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</si>
  <si>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</si>
  <si>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</si>
  <si>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</si>
  <si>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</si>
  <si>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</si>
  <si>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</si>
  <si>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</si>
  <si>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</si>
  <si>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</si>
  <si>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</si>
  <si>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</si>
  <si>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</si>
  <si>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</si>
  <si>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</si>
  <si>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</si>
  <si>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</si>
  <si>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</si>
  <si>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</si>
  <si>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</si>
  <si>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</si>
  <si>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</si>
  <si>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</si>
  <si>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</si>
  <si>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</si>
  <si>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</si>
  <si>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</si>
  <si>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</si>
  <si>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</si>
  <si>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</si>
  <si>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</si>
  <si>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</si>
  <si>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</si>
  <si>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</si>
  <si>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</si>
  <si>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</si>
  <si>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</si>
  <si>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</si>
  <si>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</si>
  <si>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</si>
  <si>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</si>
  <si>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</si>
  <si>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</si>
  <si>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</si>
  <si>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</si>
  <si>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</si>
  <si>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</si>
  <si>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</si>
  <si>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</si>
  <si>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</si>
  <si>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</si>
  <si>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</si>
  <si>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</si>
  <si>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</si>
  <si>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</si>
  <si>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</si>
  <si>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</si>
  <si>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</si>
  <si>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</si>
  <si>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</si>
  <si>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</si>
  <si>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</si>
  <si>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</si>
  <si>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</si>
  <si>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</si>
  <si>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</si>
  <si>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</si>
  <si>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</si>
  <si>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</si>
  <si>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</si>
  <si>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</si>
  <si>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</si>
  <si>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</si>
  <si>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</si>
  <si>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</si>
  <si>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</si>
  <si>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</si>
  <si>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</si>
  <si>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</si>
  <si>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</si>
  <si>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</si>
  <si>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</si>
  <si>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</si>
  <si>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</si>
  <si>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</si>
  <si>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</si>
  <si>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</si>
  <si>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</si>
  <si>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</si>
  <si>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</si>
  <si>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</si>
  <si>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</si>
  <si>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</si>
  <si>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</si>
  <si>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</si>
  <si>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</si>
  <si>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</si>
  <si>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</si>
  <si>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</si>
  <si>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</si>
  <si>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</si>
  <si>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</si>
  <si>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</si>
  <si>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</si>
  <si>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</si>
  <si>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</si>
  <si>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</si>
  <si>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</si>
  <si>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</si>
  <si>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</si>
  <si>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</si>
  <si>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</si>
  <si>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</si>
  <si>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</si>
  <si>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</si>
  <si>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</si>
  <si>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</si>
  <si>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</si>
  <si>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</si>
  <si>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</si>
  <si>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</si>
  <si>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</si>
  <si>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</si>
  <si>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</si>
  <si>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</si>
  <si>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</si>
  <si>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</si>
  <si>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</si>
  <si>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</si>
  <si>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</si>
  <si>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</si>
  <si>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</si>
  <si>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</si>
  <si>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</si>
  <si>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</si>
  <si>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</si>
  <si>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</si>
  <si>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</si>
  <si>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</si>
  <si>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</si>
  <si>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</si>
  <si>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</si>
  <si>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</si>
  <si>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</si>
  <si>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</si>
  <si>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</si>
  <si>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</si>
  <si>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</si>
  <si>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</si>
  <si>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</si>
  <si>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</si>
  <si>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</si>
  <si>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</si>
  <si>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</si>
  <si>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</si>
  <si>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</si>
  <si>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</si>
  <si>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</si>
  <si>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</si>
  <si>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</si>
  <si>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</si>
  <si>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</si>
  <si>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</si>
  <si>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</si>
  <si>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</si>
  <si>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</si>
  <si>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</si>
  <si>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</si>
  <si>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</si>
  <si>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</si>
  <si>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</si>
  <si>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</si>
  <si>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</si>
  <si>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</si>
  <si>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</si>
  <si>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</si>
  <si>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</si>
  <si>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</si>
  <si>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</si>
  <si>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</si>
  <si>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</si>
  <si>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</si>
  <si>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</si>
  <si>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</si>
  <si>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</si>
  <si>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</si>
  <si>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</si>
  <si>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</si>
  <si>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</si>
  <si>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</si>
  <si>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</si>
  <si>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</si>
  <si>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</si>
  <si>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</si>
  <si>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</si>
  <si>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</si>
  <si>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</si>
  <si>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</si>
  <si>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</si>
  <si>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</si>
  <si>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</si>
  <si>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</si>
  <si>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</si>
  <si>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</si>
  <si>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</si>
  <si>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</si>
  <si>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</si>
  <si>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</si>
  <si>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</si>
  <si>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</si>
  <si>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</si>
  <si>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</si>
  <si>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</si>
  <si>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</si>
  <si>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</si>
  <si>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</si>
  <si>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</si>
  <si>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</si>
  <si>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</si>
  <si>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</si>
  <si>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</si>
  <si>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</si>
  <si>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</si>
  <si>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</si>
  <si>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</si>
  <si>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</si>
  <si>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</si>
  <si>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</si>
  <si>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</si>
  <si>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</si>
  <si>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</si>
  <si>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</si>
  <si>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</si>
  <si>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</si>
  <si>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</si>
  <si>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</si>
  <si>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</si>
  <si>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</si>
  <si>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</si>
  <si>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</si>
  <si>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</si>
  <si>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</si>
  <si>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</si>
  <si>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</si>
  <si>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</si>
  <si>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</si>
  <si>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</si>
  <si>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</si>
  <si>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</si>
  <si>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</si>
  <si>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</si>
  <si>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</si>
  <si>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</si>
  <si>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</si>
  <si>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</si>
  <si>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</si>
  <si>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</si>
  <si>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</si>
  <si>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</si>
  <si>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</si>
  <si>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</si>
  <si>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</si>
  <si>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</si>
  <si>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</si>
  <si>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</si>
  <si>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</si>
  <si>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</si>
  <si>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</si>
  <si>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</si>
  <si>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</si>
  <si>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</si>
  <si>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</si>
  <si>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</si>
  <si>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</si>
  <si>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</si>
  <si>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</si>
  <si>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</si>
  <si>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</si>
  <si>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</si>
  <si>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</si>
  <si>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</si>
  <si>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</si>
  <si>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</si>
  <si>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</si>
  <si>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</si>
  <si>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</si>
  <si>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</si>
  <si>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</si>
  <si>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</si>
  <si>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</si>
  <si>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</si>
  <si>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</si>
  <si>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</si>
  <si>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</si>
  <si>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</si>
  <si>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</si>
  <si>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</si>
  <si>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</si>
  <si>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</si>
  <si>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</si>
  <si>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</si>
  <si>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</si>
  <si>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</si>
  <si>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</si>
  <si>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</si>
  <si>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</si>
  <si>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</si>
  <si>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</si>
  <si>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</si>
  <si>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</si>
  <si>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</si>
  <si>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</si>
  <si>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</si>
  <si>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</si>
  <si>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</si>
  <si>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</si>
  <si>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</si>
  <si>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</si>
  <si>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</si>
  <si>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</si>
  <si>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</si>
  <si>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</si>
  <si>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</si>
  <si>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</si>
  <si>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</si>
  <si>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</si>
  <si>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</si>
  <si>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</si>
  <si>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</si>
  <si>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</si>
  <si>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</si>
  <si>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</si>
  <si>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</si>
  <si>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</si>
  <si>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</si>
  <si>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</si>
  <si>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</si>
  <si>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</si>
  <si>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</si>
  <si>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</si>
  <si>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</si>
  <si>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</si>
  <si>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</si>
  <si>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</si>
  <si>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</si>
  <si>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</si>
  <si>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</si>
  <si>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</si>
  <si>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</si>
  <si>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</si>
  <si>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</si>
  <si>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</si>
  <si>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</si>
  <si>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</si>
  <si>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</si>
  <si>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</si>
  <si>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</si>
  <si>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</si>
  <si>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</si>
  <si>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</si>
  <si>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</si>
  <si>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</si>
  <si>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</si>
  <si>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</si>
  <si>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</si>
  <si>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</si>
  <si>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</si>
  <si>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</si>
  <si>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</si>
  <si>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</si>
  <si>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</si>
  <si>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</si>
  <si>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</si>
  <si>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</si>
  <si>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</si>
  <si>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</si>
  <si>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</si>
  <si>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</si>
  <si>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</si>
  <si>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</si>
  <si>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</si>
  <si>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</si>
  <si>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</si>
  <si>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</si>
  <si>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</si>
  <si>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</si>
  <si>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</si>
  <si>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</si>
  <si>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</si>
  <si>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</si>
  <si>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</si>
  <si>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</si>
  <si>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</si>
  <si>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</si>
  <si>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</si>
  <si>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</si>
  <si>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</si>
  <si>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</si>
  <si>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</si>
  <si>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</si>
  <si>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</si>
  <si>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</si>
  <si>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</si>
  <si>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</si>
  <si>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</si>
  <si>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</si>
  <si>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</si>
  <si>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</si>
  <si>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</si>
  <si>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</si>
  <si>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</si>
  <si>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</si>
  <si>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</si>
  <si>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</si>
  <si>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</si>
  <si>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</si>
  <si>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</si>
  <si>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</si>
  <si>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</si>
  <si>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</si>
  <si>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</si>
  <si>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</si>
  <si>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</si>
  <si>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</si>
  <si>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</si>
  <si>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</si>
  <si>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</si>
  <si>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</si>
  <si>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</si>
  <si>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</si>
  <si>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</si>
  <si>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</si>
  <si>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</si>
  <si>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</si>
  <si>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</si>
  <si>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</si>
  <si>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</si>
  <si>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</si>
  <si>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</si>
  <si>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</si>
  <si>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</si>
  <si>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</si>
  <si>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</si>
  <si>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</si>
  <si>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</si>
  <si>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</si>
  <si>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</si>
  <si>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</si>
  <si>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</si>
  <si>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</si>
  <si>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</si>
  <si>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</si>
  <si>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</si>
  <si>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</si>
  <si>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</si>
  <si>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</si>
  <si>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</si>
  <si>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</si>
  <si>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</si>
  <si>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</si>
  <si>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</si>
  <si>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</si>
  <si>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</si>
  <si>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</si>
  <si>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</si>
  <si>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</si>
  <si>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</si>
  <si>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</si>
  <si>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</si>
  <si>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</si>
  <si>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</si>
  <si>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</si>
  <si>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</si>
  <si>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</si>
  <si>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</si>
  <si>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</si>
  <si>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</si>
  <si>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</si>
  <si>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</si>
  <si>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</si>
  <si>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</si>
  <si>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</si>
  <si>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</si>
  <si>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</si>
  <si>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</si>
  <si>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</si>
  <si>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</si>
  <si>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</si>
  <si>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</si>
  <si>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</si>
  <si>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</si>
  <si>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</si>
  <si>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</si>
  <si>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</si>
  <si>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</si>
  <si>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</si>
  <si>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</si>
  <si>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</si>
  <si>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</si>
  <si>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</si>
  <si>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</si>
  <si>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</si>
  <si>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</si>
  <si>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</si>
  <si>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</si>
  <si>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</si>
  <si>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</si>
  <si>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</si>
  <si>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</si>
  <si>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</si>
  <si>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</si>
  <si>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</si>
  <si>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</si>
  <si>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</si>
  <si>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</si>
  <si>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</si>
  <si>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</si>
  <si>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</si>
  <si>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</si>
  <si>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</si>
  <si>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</si>
  <si>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</si>
  <si>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</si>
  <si>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</si>
  <si>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</si>
  <si>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</si>
  <si>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</si>
  <si>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</si>
  <si>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</si>
  <si>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</si>
  <si>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</si>
  <si>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</si>
  <si>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</si>
  <si>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</si>
  <si>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</si>
  <si>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</si>
  <si>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</si>
  <si>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</si>
  <si>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</si>
  <si>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</si>
  <si>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</si>
  <si>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</si>
  <si>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</si>
  <si>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</si>
  <si>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</si>
  <si>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</si>
  <si>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</si>
  <si>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</si>
  <si>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</si>
  <si>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</si>
  <si>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</si>
  <si>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</si>
  <si>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</si>
  <si>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</si>
  <si>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</si>
  <si>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</si>
  <si>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</si>
  <si>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</si>
  <si>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</si>
  <si>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</si>
  <si>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</si>
  <si>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</si>
  <si>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</si>
  <si>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</si>
  <si>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</si>
  <si>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</si>
  <si>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</si>
  <si>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</si>
  <si>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</si>
  <si>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</si>
  <si>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</si>
  <si>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</si>
  <si>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</si>
  <si>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</si>
  <si>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</si>
  <si>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</si>
  <si>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</si>
  <si>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</si>
  <si>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</si>
  <si>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</si>
  <si>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</si>
  <si>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</si>
  <si>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</si>
  <si>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</si>
  <si>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</si>
  <si>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</si>
  <si>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</si>
  <si>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</si>
  <si>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</si>
  <si>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</si>
  <si>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</si>
  <si>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</si>
  <si>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</si>
  <si>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</si>
  <si>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</si>
  <si>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</si>
  <si>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</si>
  <si>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</si>
  <si>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</si>
  <si>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</si>
  <si>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</si>
  <si>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</si>
  <si>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</si>
  <si>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</si>
  <si>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</si>
  <si>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</si>
  <si>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</si>
  <si>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</si>
  <si>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</si>
  <si>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</si>
  <si>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</si>
  <si>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</si>
  <si>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</si>
  <si>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</si>
  <si>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</si>
  <si>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</si>
  <si>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</si>
  <si>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</si>
  <si>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</si>
  <si>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</si>
  <si>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</si>
  <si>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</si>
  <si>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</si>
  <si>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</si>
  <si>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</si>
  <si>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</si>
  <si>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</si>
  <si>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</si>
  <si>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</si>
  <si>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</si>
  <si>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</si>
  <si>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</si>
  <si>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</si>
  <si>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</si>
  <si>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</si>
  <si>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</si>
  <si>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</si>
  <si>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</si>
  <si>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</si>
  <si>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</si>
  <si>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</si>
  <si>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</si>
  <si>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</si>
  <si>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</si>
  <si>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</si>
  <si>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</si>
  <si>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</si>
  <si>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</si>
  <si>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</si>
  <si>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</si>
  <si>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</si>
  <si>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</si>
  <si>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</si>
  <si>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</si>
  <si>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</si>
  <si>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</si>
  <si>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</si>
  <si>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</si>
  <si>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</si>
  <si>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</si>
  <si>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</si>
  <si>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</si>
  <si>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</si>
  <si>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</si>
  <si>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</si>
  <si>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</si>
  <si>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</si>
  <si>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</si>
  <si>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</si>
  <si>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</si>
  <si>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</si>
  <si>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</si>
  <si>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</si>
  <si>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</si>
  <si>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</si>
  <si>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</si>
  <si>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</si>
  <si>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</si>
  <si>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</si>
  <si>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</si>
  <si>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</si>
  <si>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</si>
  <si>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</si>
  <si>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</si>
  <si>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</si>
  <si>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</si>
  <si>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</si>
  <si>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</si>
  <si>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</si>
  <si>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</si>
  <si>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</si>
  <si>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</si>
  <si>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</si>
  <si>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</si>
  <si>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</si>
  <si>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</si>
  <si>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</si>
  <si>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</si>
  <si>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</si>
  <si>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</si>
  <si>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</si>
  <si>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</si>
  <si>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</si>
  <si>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</si>
  <si>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</si>
  <si>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</si>
  <si>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</si>
  <si>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</si>
  <si>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</si>
  <si>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</si>
  <si>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</si>
  <si>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</si>
  <si>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</si>
  <si>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</si>
  <si>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</si>
  <si>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</si>
  <si>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</si>
  <si>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</si>
  <si>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</si>
  <si>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</si>
  <si>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</si>
  <si>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</si>
  <si>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</si>
  <si>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</si>
  <si>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</si>
  <si>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</si>
  <si>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</si>
  <si>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</si>
  <si>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</si>
  <si>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</si>
  <si>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</si>
  <si>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</si>
  <si>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</si>
  <si>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</si>
  <si>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</si>
  <si>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</si>
  <si>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</si>
  <si>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</si>
  <si>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</si>
  <si>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</si>
  <si>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</si>
  <si>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</si>
  <si>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</si>
  <si>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</si>
  <si>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</si>
  <si>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</si>
  <si>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</si>
  <si>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</si>
  <si>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</si>
  <si>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</si>
  <si>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</si>
  <si>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</si>
  <si>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</si>
  <si>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</si>
  <si>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</si>
  <si>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</si>
  <si>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</si>
  <si>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</si>
  <si>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</si>
  <si>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</si>
  <si>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</si>
  <si>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</si>
  <si>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</si>
  <si>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</si>
  <si>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</si>
  <si>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</si>
  <si>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</si>
  <si>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</si>
  <si>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</si>
  <si>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</si>
  <si>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</si>
  <si>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</si>
  <si>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</si>
  <si>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</si>
  <si>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</si>
  <si>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</si>
  <si>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</si>
  <si>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</si>
  <si>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</si>
  <si>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</si>
  <si>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</si>
  <si>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</si>
  <si>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</si>
  <si>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</si>
  <si>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</si>
  <si>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</si>
  <si>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</si>
  <si>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</si>
  <si>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</si>
  <si>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</si>
  <si>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</si>
  <si>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</si>
  <si>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</si>
  <si>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</si>
  <si>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</si>
  <si>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</si>
  <si>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</si>
  <si>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</si>
  <si>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</si>
  <si>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</si>
  <si>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</si>
  <si>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</si>
  <si>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</si>
  <si>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</si>
  <si>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</si>
  <si>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</si>
  <si>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</si>
  <si>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</si>
  <si>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</si>
  <si>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</si>
  <si>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</si>
  <si>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</si>
  <si>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</si>
  <si>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</si>
  <si>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</si>
  <si>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</si>
  <si>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</si>
  <si>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</si>
  <si>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</si>
  <si>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</si>
  <si>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</si>
  <si>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</si>
  <si>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</si>
  <si>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</si>
  <si>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</si>
  <si>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</si>
  <si>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</si>
  <si>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</si>
  <si>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</si>
  <si>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</si>
  <si>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</si>
  <si>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</si>
  <si>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</si>
  <si>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</si>
  <si>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</si>
  <si>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</si>
  <si>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</si>
  <si>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</si>
  <si>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</si>
  <si>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</si>
  <si>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</si>
  <si>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</si>
  <si>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</si>
  <si>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</si>
  <si>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</si>
  <si>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</si>
  <si>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</si>
  <si>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</si>
  <si>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</si>
  <si>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</si>
  <si>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</si>
  <si>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</si>
  <si>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</si>
  <si>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</si>
  <si>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</si>
  <si>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</si>
  <si>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</si>
  <si>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</si>
  <si>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</si>
  <si>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</si>
  <si>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</si>
  <si>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</si>
  <si>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</si>
  <si>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</si>
  <si>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</si>
  <si>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</si>
  <si>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</si>
  <si>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</si>
  <si>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</si>
  <si>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</si>
  <si>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</si>
  <si>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</si>
  <si>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</si>
  <si>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</si>
  <si>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</si>
  <si>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</si>
  <si>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</si>
  <si>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</si>
  <si>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</si>
  <si>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</si>
  <si>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</si>
  <si>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</si>
  <si>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</si>
  <si>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</si>
  <si>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</si>
  <si>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</si>
  <si>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</si>
  <si>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</si>
  <si>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</si>
  <si>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</si>
  <si>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</si>
  <si>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</si>
  <si>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</si>
  <si>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</si>
  <si>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</si>
  <si>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</si>
  <si>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</si>
  <si>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</si>
  <si>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</si>
  <si>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</si>
  <si>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</si>
  <si>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</si>
  <si>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</si>
  <si>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</si>
  <si>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</si>
  <si>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</si>
  <si>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</si>
  <si>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</si>
  <si>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</si>
  <si>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</si>
  <si>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</si>
  <si>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</si>
  <si>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</si>
  <si>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</si>
  <si>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</si>
  <si>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</si>
  <si>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</si>
  <si>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</si>
  <si>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</si>
  <si>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</si>
  <si>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</si>
  <si>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</si>
  <si>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</si>
  <si>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</si>
  <si>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</si>
  <si>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</si>
  <si>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</si>
  <si>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</si>
  <si>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</si>
  <si>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</si>
  <si>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</si>
  <si>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</si>
  <si>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</si>
  <si>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</si>
  <si>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</si>
  <si>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</si>
  <si>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</si>
  <si>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</si>
  <si>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</si>
  <si>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</si>
  <si>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</si>
  <si>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</si>
  <si>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</si>
  <si>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</si>
  <si>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</si>
  <si>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</si>
  <si>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</si>
  <si>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</si>
  <si>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</si>
  <si>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</si>
  <si>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</si>
  <si>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</si>
  <si>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</si>
  <si>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</si>
  <si>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</si>
  <si>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</si>
  <si>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</si>
  <si>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</si>
  <si>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</si>
  <si>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</si>
  <si>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</si>
  <si>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</si>
  <si>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</si>
  <si>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</si>
  <si>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</si>
  <si>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</si>
  <si>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</si>
  <si>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</si>
  <si>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</si>
  <si>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</si>
  <si>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</si>
  <si>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</si>
  <si>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</si>
  <si>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</si>
  <si>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</si>
  <si>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</si>
  <si>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</si>
  <si>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</si>
  <si>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</si>
  <si>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</si>
  <si>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</si>
  <si>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</si>
  <si>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</si>
  <si>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</si>
  <si>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</si>
  <si>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</si>
  <si>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</si>
  <si>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</si>
  <si>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</si>
  <si>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</si>
  <si>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</si>
  <si>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</si>
  <si>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</si>
  <si>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</si>
  <si>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</si>
  <si>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</si>
  <si>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</si>
  <si>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</si>
  <si>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</si>
  <si>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</si>
  <si>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</si>
  <si>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</si>
  <si>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</si>
  <si>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</si>
  <si>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</si>
  <si>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</si>
  <si>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</si>
  <si>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</si>
  <si>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</si>
  <si>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</si>
  <si>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</si>
  <si>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</si>
  <si>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</si>
  <si>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</si>
  <si>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</si>
  <si>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</si>
  <si>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</si>
  <si>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</si>
  <si>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</si>
  <si>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</si>
  <si>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</si>
  <si>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</si>
  <si>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</si>
  <si>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</si>
  <si>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</si>
  <si>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</si>
  <si>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</si>
  <si>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</si>
  <si>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</si>
  <si>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</si>
  <si>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</si>
  <si>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</si>
  <si>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</si>
  <si>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</si>
  <si>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</si>
  <si>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</si>
  <si>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</si>
  <si>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</si>
  <si>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</si>
  <si>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</si>
  <si>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</si>
  <si>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</si>
  <si>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</si>
  <si>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</si>
  <si>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</si>
  <si>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</si>
  <si>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</si>
  <si>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</si>
  <si>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</si>
  <si>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</si>
  <si>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</si>
  <si>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</si>
  <si>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</si>
  <si>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</si>
  <si>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</si>
  <si>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</si>
  <si>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</si>
  <si>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</si>
  <si>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</si>
  <si>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</si>
  <si>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</si>
  <si>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</si>
  <si>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</si>
  <si>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</si>
  <si>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</si>
  <si>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</si>
  <si>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</si>
  <si>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</si>
  <si>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</si>
  <si>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</si>
  <si>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</si>
  <si>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</si>
  <si>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</si>
  <si>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</si>
  <si>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</si>
  <si>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</si>
  <si>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</si>
  <si>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</si>
  <si>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</si>
  <si>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</si>
  <si>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</si>
  <si>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</si>
  <si>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</si>
  <si>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</si>
  <si>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</si>
  <si>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</si>
  <si>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</si>
  <si>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</si>
  <si>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</si>
  <si>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</si>
  <si>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</si>
  <si>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</si>
  <si>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</si>
  <si>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</si>
  <si>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</si>
  <si>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</si>
  <si>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</si>
  <si>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</si>
  <si>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</si>
  <si>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</si>
  <si>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</si>
  <si>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</si>
  <si>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</si>
  <si>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</si>
  <si>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</si>
  <si>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</si>
  <si>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</si>
  <si>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</si>
  <si>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</si>
  <si>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</si>
  <si>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</si>
  <si>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</si>
  <si>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</si>
  <si>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</si>
  <si>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</si>
  <si>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</si>
  <si>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</si>
  <si>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</si>
  <si>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</si>
  <si>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</si>
  <si>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</si>
  <si>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</si>
  <si>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</si>
  <si>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</si>
  <si>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</si>
  <si>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</si>
  <si>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</si>
  <si>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</si>
  <si>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</si>
  <si>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</si>
  <si>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</si>
  <si>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</si>
  <si>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</si>
  <si>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</si>
  <si>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</si>
  <si>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</si>
  <si>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</si>
  <si>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</si>
  <si>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</si>
  <si>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</si>
  <si>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</si>
  <si>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</si>
  <si>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</si>
  <si>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</si>
  <si>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</si>
  <si>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</si>
  <si>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</si>
  <si>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</si>
  <si>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</si>
  <si>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</si>
  <si>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</si>
  <si>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</si>
  <si>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</si>
  <si>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</si>
  <si>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</si>
  <si>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</si>
  <si>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</si>
  <si>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</si>
  <si>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</si>
  <si>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</si>
  <si>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</si>
  <si>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</si>
  <si>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</si>
  <si>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</si>
  <si>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</si>
  <si>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</si>
  <si>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</si>
  <si>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</si>
  <si>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</si>
  <si>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</si>
  <si>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</si>
  <si>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</si>
  <si>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</si>
  <si>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</si>
  <si>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</si>
  <si>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</si>
  <si>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</si>
  <si>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</si>
  <si>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</si>
  <si>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</si>
  <si>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</si>
  <si>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</si>
  <si>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</si>
  <si>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</si>
  <si>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</si>
  <si>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</si>
  <si>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</si>
  <si>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</si>
  <si>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</si>
  <si>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</si>
  <si>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</si>
  <si>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</si>
  <si>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</si>
  <si>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</si>
  <si>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</si>
  <si>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</si>
  <si>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</si>
  <si>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</si>
  <si>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</si>
  <si>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</si>
  <si>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</si>
  <si>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</si>
  <si>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</si>
  <si>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</si>
  <si>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</si>
  <si>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</si>
  <si>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</si>
  <si>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</si>
  <si>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</si>
  <si>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</si>
  <si>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</si>
  <si>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</si>
  <si>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</si>
  <si>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</si>
  <si>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</si>
  <si>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</si>
  <si>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</si>
  <si>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</si>
  <si>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</si>
  <si>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</si>
  <si>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</si>
  <si>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</si>
  <si>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</si>
  <si>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</si>
  <si>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</si>
  <si>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</si>
  <si>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</si>
  <si>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</si>
  <si>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</si>
  <si>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</si>
  <si>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</si>
  <si>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</si>
  <si>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</si>
  <si>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</si>
  <si>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</si>
  <si>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</si>
  <si>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</si>
  <si>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</si>
  <si>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</si>
  <si>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</si>
  <si>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</si>
  <si>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</si>
  <si>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</si>
  <si>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</si>
  <si>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</si>
  <si>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</si>
  <si>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</si>
  <si>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</si>
  <si>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</si>
  <si>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</si>
  <si>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</si>
  <si>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</si>
  <si>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</si>
  <si>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</si>
  <si>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</si>
  <si>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</si>
  <si>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</si>
  <si>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</si>
  <si>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</si>
  <si>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</si>
  <si>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</si>
  <si>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</si>
  <si>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</si>
  <si>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</si>
  <si>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</si>
  <si>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</si>
  <si>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</si>
  <si>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</si>
  <si>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</si>
  <si>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</si>
  <si>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</si>
  <si>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</si>
  <si>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</si>
  <si>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</si>
  <si>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</si>
  <si>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</si>
  <si>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</si>
  <si>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</si>
  <si>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</si>
  <si>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</si>
  <si>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</si>
  <si>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</si>
  <si>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</si>
  <si>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</si>
  <si>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</si>
  <si>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</si>
  <si>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</si>
  <si>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</si>
  <si>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</si>
  <si>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</si>
  <si>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</si>
  <si>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</si>
  <si>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</si>
  <si>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</si>
  <si>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</si>
  <si>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</si>
  <si>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</si>
  <si>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</si>
  <si>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</si>
  <si>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</si>
  <si>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</si>
  <si>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</si>
  <si>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</si>
  <si>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</si>
  <si>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</si>
  <si>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</si>
  <si>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</si>
  <si>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</si>
  <si>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</si>
  <si>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</si>
  <si>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</si>
  <si>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</si>
  <si>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</si>
  <si>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</si>
  <si>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</si>
  <si>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</si>
  <si>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</si>
  <si>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</si>
  <si>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</si>
  <si>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</si>
  <si>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</si>
  <si>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</si>
  <si>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</si>
  <si>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</si>
  <si>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</si>
  <si>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</si>
  <si>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</si>
  <si>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</si>
  <si>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</si>
  <si>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</si>
  <si>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</si>
  <si>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</si>
  <si>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</si>
  <si>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</si>
  <si>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</si>
  <si>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</si>
  <si>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</si>
  <si>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</si>
  <si>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</si>
  <si>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</si>
  <si>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</si>
  <si>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</si>
  <si>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</si>
  <si>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</si>
  <si>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</si>
  <si>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</si>
  <si>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</si>
  <si>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</si>
  <si>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</si>
  <si>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</si>
  <si>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</si>
  <si>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</si>
  <si>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</si>
  <si>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</si>
  <si>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</si>
  <si>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</si>
  <si>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</si>
  <si>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</si>
  <si>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</si>
  <si>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</si>
  <si>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</si>
  <si>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</si>
  <si>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</si>
  <si>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</si>
  <si>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</si>
  <si>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</si>
  <si>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</si>
  <si>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</si>
  <si>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</si>
  <si>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</si>
  <si>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</si>
  <si>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</si>
  <si>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</si>
  <si>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</si>
  <si>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</si>
  <si>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</si>
  <si>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</si>
  <si>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</si>
  <si>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</si>
  <si>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</si>
  <si>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</si>
  <si>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</si>
  <si>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</si>
  <si>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</si>
  <si>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</si>
  <si>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</si>
  <si>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</si>
  <si>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</si>
  <si>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</si>
  <si>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</si>
  <si>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</si>
  <si>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</si>
  <si>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</si>
  <si>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</si>
  <si>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</si>
  <si>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</si>
  <si>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</si>
  <si>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</si>
  <si>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</si>
  <si>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</si>
  <si>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</si>
  <si>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</si>
  <si>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</si>
  <si>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</si>
  <si>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</si>
  <si>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</si>
  <si>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</si>
  <si>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</si>
  <si>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</si>
  <si>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</si>
  <si>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</si>
  <si>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</si>
  <si>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</si>
  <si>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</si>
  <si>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</si>
  <si>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</si>
  <si>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</si>
  <si>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</si>
  <si>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</si>
  <si>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</si>
  <si>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</si>
  <si>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</si>
  <si>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</si>
  <si>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</si>
  <si>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</si>
  <si>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</si>
  <si>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</si>
  <si>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</si>
  <si>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</si>
  <si>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</si>
  <si>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</si>
  <si>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</si>
  <si>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</si>
  <si>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</si>
  <si>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</si>
  <si>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</si>
  <si>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</si>
  <si>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</si>
  <si>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</si>
  <si>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</si>
  <si>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</si>
  <si>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</si>
  <si>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</si>
  <si>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</si>
  <si>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</si>
  <si>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</si>
  <si>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</si>
  <si>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</si>
  <si>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</si>
  <si>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</si>
  <si>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</si>
  <si>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</si>
  <si>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</si>
  <si>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</si>
  <si>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</si>
  <si>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</si>
  <si>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</si>
  <si>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</si>
  <si>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</si>
  <si>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</si>
  <si>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</si>
  <si>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</si>
  <si>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</si>
  <si>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</si>
  <si>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</si>
  <si>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</si>
  <si>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</si>
  <si>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</si>
  <si>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</si>
  <si>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</si>
  <si>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</si>
  <si>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</si>
  <si>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</si>
  <si>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</si>
  <si>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</si>
  <si>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</si>
  <si>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</si>
  <si>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</si>
  <si>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</si>
  <si>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</si>
  <si>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</si>
  <si>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</si>
  <si>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</si>
  <si>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</si>
  <si>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</si>
  <si>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</si>
  <si>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</si>
  <si>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</si>
  <si>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</si>
  <si>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</si>
  <si>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</si>
  <si>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</si>
  <si>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</si>
  <si>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</si>
  <si>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</si>
  <si>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</si>
  <si>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</si>
  <si>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</si>
  <si>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</si>
  <si>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</si>
  <si>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</si>
  <si>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</si>
  <si>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</si>
  <si>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</si>
  <si>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</si>
  <si>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</si>
  <si>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</si>
  <si>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</si>
  <si>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</si>
  <si>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</si>
  <si>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</si>
  <si>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</si>
  <si>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</si>
  <si>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</si>
  <si>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</si>
  <si>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</si>
  <si>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</si>
  <si>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</si>
  <si>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</si>
  <si>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</si>
  <si>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</si>
  <si>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</si>
  <si>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</si>
  <si>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</si>
  <si>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</si>
  <si>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</si>
  <si>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</si>
  <si>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</si>
  <si>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</si>
  <si>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</si>
  <si>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</si>
  <si>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</si>
  <si>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</si>
  <si>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</si>
  <si>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</si>
  <si>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</si>
  <si>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</si>
  <si>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</si>
  <si>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</si>
  <si>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</si>
  <si>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</si>
  <si>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</si>
  <si>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</si>
  <si>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</si>
  <si>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</si>
  <si>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</si>
  <si>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</si>
  <si>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</si>
  <si>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</si>
  <si>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</si>
  <si>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</si>
  <si>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</si>
  <si>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</si>
  <si>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</si>
  <si>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</si>
  <si>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</si>
  <si>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</si>
  <si>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</si>
  <si>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</si>
  <si>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</si>
  <si>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</si>
  <si>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</si>
  <si>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</si>
  <si>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</si>
  <si>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</si>
  <si>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</si>
  <si>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</si>
  <si>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</si>
  <si>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</si>
  <si>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</si>
  <si>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</si>
  <si>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</si>
  <si>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</si>
  <si>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</si>
  <si>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</si>
  <si>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</si>
  <si>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</si>
  <si>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</si>
  <si>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</si>
  <si>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</si>
  <si>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</si>
  <si>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</si>
  <si>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</si>
  <si>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</si>
  <si>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</si>
  <si>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</si>
  <si>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</si>
  <si>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</si>
  <si>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</si>
  <si>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</si>
  <si>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</si>
  <si>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</si>
  <si>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</si>
  <si>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</si>
  <si>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</si>
  <si>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</si>
  <si>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</si>
  <si>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</si>
  <si>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</si>
  <si>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</si>
  <si>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</si>
  <si>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</si>
  <si>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</si>
  <si>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</si>
  <si>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</si>
  <si>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</si>
  <si>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</si>
  <si>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</si>
  <si>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</si>
  <si>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</si>
  <si>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</si>
  <si>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</si>
  <si>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</si>
  <si>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</si>
  <si>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</si>
  <si>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</si>
  <si>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</si>
  <si>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</si>
  <si>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</si>
  <si>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</si>
  <si>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</si>
  <si>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</si>
  <si>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</si>
  <si>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</si>
  <si>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</si>
  <si>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</si>
  <si>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</si>
  <si>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</si>
  <si>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</si>
  <si>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</si>
  <si>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</si>
  <si>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</si>
  <si>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</si>
  <si>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</si>
  <si>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</si>
  <si>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</si>
  <si>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</si>
  <si>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</si>
  <si>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</si>
  <si>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</si>
  <si>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</si>
  <si>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</si>
  <si>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</si>
  <si>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</si>
  <si>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</si>
  <si>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</si>
  <si>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</si>
  <si>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</si>
  <si>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</si>
  <si>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</si>
  <si>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</si>
  <si>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</si>
  <si>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</si>
  <si>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</si>
  <si>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</si>
  <si>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</si>
  <si>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</si>
  <si>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</si>
  <si>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</si>
  <si>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</si>
  <si>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</si>
  <si>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</si>
  <si>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</si>
  <si>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</si>
  <si>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</si>
  <si>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</si>
  <si>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</si>
  <si>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</si>
  <si>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</si>
  <si>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</si>
  <si>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</si>
  <si>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</si>
  <si>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</si>
  <si>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</si>
  <si>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</si>
  <si>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</si>
  <si>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</si>
  <si>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</si>
  <si>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</si>
  <si>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</si>
  <si>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</si>
  <si>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</si>
  <si>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</si>
  <si>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</si>
  <si>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</si>
  <si>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</si>
  <si>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</si>
  <si>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</si>
  <si>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</si>
  <si>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</si>
  <si>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</si>
  <si>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</si>
  <si>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</si>
  <si>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</si>
  <si>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</si>
  <si>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</si>
  <si>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</si>
  <si>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</si>
  <si>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</si>
  <si>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</si>
  <si>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</si>
  <si>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</si>
  <si>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</si>
  <si>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</si>
  <si>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</si>
  <si>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</si>
  <si>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</si>
  <si>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</si>
  <si>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</si>
  <si>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</si>
  <si>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</si>
  <si>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</si>
  <si>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</si>
  <si>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</si>
  <si>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</si>
  <si>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</si>
  <si>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</si>
  <si>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</si>
  <si>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</si>
  <si>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</si>
  <si>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</si>
  <si>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</si>
  <si>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</si>
  <si>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</si>
  <si>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</si>
  <si>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</si>
  <si>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</si>
  <si>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</si>
  <si>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</si>
  <si>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</si>
  <si>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</si>
  <si>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</si>
  <si>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</si>
  <si>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</si>
  <si>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</si>
  <si>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</si>
  <si>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</si>
  <si>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</si>
  <si>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</si>
  <si>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</si>
  <si>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</si>
  <si>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</si>
  <si>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</si>
  <si>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</si>
  <si>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</si>
  <si>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</si>
  <si>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</si>
  <si>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</si>
  <si>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</si>
  <si>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</si>
  <si>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</si>
  <si>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</si>
  <si>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</si>
  <si>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</si>
  <si>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</si>
  <si>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</si>
  <si>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</si>
  <si>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</si>
  <si>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</si>
  <si>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</si>
  <si>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</si>
  <si>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</si>
  <si>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</si>
  <si>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</si>
  <si>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</si>
  <si>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</si>
  <si>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</si>
  <si>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</si>
  <si>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</si>
  <si>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</si>
  <si>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</si>
  <si>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</si>
  <si>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</si>
  <si>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</si>
  <si>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</si>
  <si>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</si>
  <si>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</si>
  <si>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</si>
  <si>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</si>
  <si>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</si>
  <si>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</si>
  <si>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</si>
  <si>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</si>
  <si>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</si>
  <si>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</si>
  <si>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</si>
  <si>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</si>
  <si>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</si>
  <si>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</si>
  <si>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</si>
  <si>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</si>
  <si>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</si>
  <si>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</si>
  <si>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</si>
  <si>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</si>
  <si>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</si>
  <si>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</si>
  <si>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</si>
  <si>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</si>
  <si>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</si>
  <si>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</si>
  <si>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</si>
  <si>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</si>
  <si>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</si>
  <si>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</si>
  <si>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</si>
  <si>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</si>
  <si>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</si>
  <si>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</si>
  <si>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</si>
  <si>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</si>
  <si>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</si>
  <si>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</si>
  <si>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</si>
  <si>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</si>
  <si>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</si>
  <si>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</si>
  <si>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</si>
  <si>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</si>
  <si>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</si>
  <si>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</si>
  <si>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</si>
  <si>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</si>
  <si>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</si>
  <si>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</si>
  <si>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</si>
  <si>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</si>
  <si>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</si>
  <si>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</si>
  <si>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</si>
  <si>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</si>
  <si>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</si>
  <si>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</si>
  <si>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</si>
  <si>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</si>
  <si>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</si>
  <si>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</si>
  <si>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</si>
  <si>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</si>
  <si>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</si>
  <si>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</si>
  <si>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</si>
  <si>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</si>
  <si>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</si>
  <si>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</si>
  <si>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</si>
  <si>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</si>
  <si>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</si>
  <si>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</si>
  <si>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</si>
  <si>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</si>
  <si>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</si>
  <si>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</si>
  <si>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</si>
  <si>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</si>
  <si>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</si>
  <si>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</si>
  <si>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</si>
  <si>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</si>
  <si>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</si>
  <si>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</si>
  <si>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</si>
  <si>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</si>
  <si>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</si>
  <si>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</si>
  <si>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</si>
  <si>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</si>
  <si>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</si>
  <si>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</si>
  <si>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</si>
  <si>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</si>
  <si>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</si>
  <si>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</si>
  <si>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</si>
  <si>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</si>
  <si>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</si>
  <si>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</si>
  <si>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</si>
  <si>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</si>
  <si>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</si>
  <si>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</si>
  <si>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</si>
  <si>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</si>
  <si>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</si>
  <si>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</si>
  <si>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</si>
  <si>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</si>
  <si>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</si>
  <si>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</si>
  <si>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</si>
  <si>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</si>
  <si>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</si>
  <si>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</si>
  <si>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</si>
  <si>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</si>
  <si>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</si>
  <si>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</si>
  <si>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</si>
  <si>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</si>
  <si>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</si>
  <si>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</si>
  <si>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</si>
  <si>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</si>
  <si>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</si>
  <si>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</si>
  <si>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</si>
  <si>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</si>
  <si>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</si>
  <si>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</si>
  <si>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</si>
  <si>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</si>
  <si>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</si>
  <si>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</si>
  <si>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</si>
  <si>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</si>
  <si>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</si>
  <si>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</si>
  <si>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</si>
  <si>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</si>
  <si>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</si>
  <si>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</si>
  <si>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</si>
  <si>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</si>
  <si>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</si>
  <si>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</si>
  <si>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</si>
  <si>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</si>
  <si>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</si>
  <si>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</si>
  <si>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</si>
  <si>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</si>
  <si>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</si>
  <si>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</si>
  <si>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</si>
  <si>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</si>
  <si>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</si>
  <si>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</si>
  <si>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</si>
  <si>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</si>
  <si>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</si>
  <si>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</si>
  <si>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</si>
  <si>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</si>
  <si>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</si>
  <si>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</si>
  <si>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</si>
  <si>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</si>
  <si>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</si>
  <si>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</si>
  <si>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</si>
  <si>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</si>
  <si>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</si>
  <si>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</si>
  <si>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</si>
  <si>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</si>
  <si>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</si>
  <si>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</si>
  <si>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</si>
  <si>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</si>
  <si>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</si>
  <si>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</si>
  <si>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</si>
  <si>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</si>
  <si>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</si>
  <si>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</si>
  <si>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</si>
  <si>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</si>
  <si>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</si>
  <si>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</si>
  <si>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</si>
  <si>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</si>
  <si>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</si>
  <si>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</si>
  <si>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</si>
  <si>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</si>
  <si>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</si>
  <si>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</si>
  <si>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</si>
  <si>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</si>
  <si>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</si>
  <si>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</si>
  <si>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</si>
  <si>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</si>
  <si>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</si>
  <si>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</si>
  <si>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</si>
  <si>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</si>
  <si>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</si>
  <si>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</si>
  <si>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</si>
  <si>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</si>
  <si>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</si>
  <si>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</si>
  <si>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</si>
  <si>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</si>
  <si>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</si>
  <si>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</si>
  <si>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</si>
  <si>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</si>
  <si>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</si>
  <si>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</si>
  <si>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</si>
  <si>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</si>
  <si>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</si>
  <si>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</si>
  <si>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</si>
  <si>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</si>
  <si>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</si>
  <si>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</si>
  <si>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</si>
  <si>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</si>
  <si>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</si>
  <si>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</si>
  <si>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</si>
  <si>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</si>
  <si>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</si>
  <si>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</si>
  <si>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</si>
  <si>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</si>
  <si>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</si>
  <si>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</si>
  <si>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</si>
  <si>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</si>
  <si>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</si>
  <si>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</si>
  <si>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</si>
  <si>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</si>
  <si>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</si>
  <si>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</si>
  <si>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</si>
  <si>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</si>
  <si>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</si>
  <si>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</si>
  <si>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</si>
  <si>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</si>
  <si>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</si>
  <si>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</si>
  <si>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</si>
  <si>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</si>
  <si>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</si>
  <si>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</si>
  <si>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</si>
  <si>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</si>
  <si>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</si>
  <si>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</si>
  <si>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</si>
  <si>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</si>
  <si>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</si>
  <si>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</si>
  <si>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</si>
  <si>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</si>
  <si>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</si>
  <si>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</si>
  <si>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</si>
  <si>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</si>
  <si>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</si>
  <si>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</si>
  <si>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</si>
  <si>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</si>
  <si>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</si>
  <si>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</si>
  <si>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</si>
  <si>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</si>
  <si>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</si>
  <si>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</si>
  <si>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</si>
  <si>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</si>
  <si>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</si>
  <si>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</si>
  <si>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</si>
  <si>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</si>
  <si>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</si>
  <si>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</si>
  <si>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</si>
  <si>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</si>
  <si>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</si>
  <si>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</si>
  <si>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</si>
  <si>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</si>
  <si>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</si>
  <si>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</si>
  <si>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</si>
  <si>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</si>
  <si>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</si>
  <si>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</si>
  <si>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</si>
  <si>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</si>
  <si>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</si>
  <si>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</si>
  <si>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</si>
  <si>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</si>
  <si>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</si>
  <si>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</si>
  <si>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</si>
  <si>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</si>
  <si>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</si>
  <si>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</si>
  <si>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</si>
  <si>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</si>
  <si>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</si>
  <si>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</si>
  <si>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</si>
  <si>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</si>
  <si>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</si>
  <si>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</si>
  <si>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</si>
  <si>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</si>
  <si>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</si>
  <si>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</si>
  <si>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</si>
  <si>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</si>
  <si>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</si>
  <si>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</si>
  <si>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</si>
  <si>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</si>
  <si>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</si>
  <si>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</si>
  <si>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</si>
  <si>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</si>
  <si>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</si>
  <si>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</si>
  <si>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</si>
  <si>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</si>
  <si>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</si>
  <si>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</si>
  <si>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</si>
  <si>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</si>
  <si>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</si>
  <si>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</si>
  <si>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</si>
  <si>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</si>
  <si>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</si>
  <si>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</si>
  <si>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</si>
  <si>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</si>
  <si>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</si>
  <si>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</si>
  <si>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</si>
  <si>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</si>
  <si>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</si>
  <si>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</si>
  <si>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</si>
  <si>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</si>
  <si>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</si>
  <si>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</si>
  <si>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</si>
  <si>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</si>
  <si>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</si>
  <si>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</si>
  <si>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</si>
  <si>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</si>
  <si>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</si>
  <si>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</si>
  <si>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</si>
  <si>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</si>
  <si>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</si>
  <si>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</si>
  <si>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</si>
  <si>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</si>
  <si>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</si>
  <si>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</si>
  <si>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</si>
  <si>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</si>
  <si>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</si>
  <si>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</si>
  <si>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</si>
  <si>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</si>
  <si>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</si>
  <si>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</si>
  <si>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</si>
  <si>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</si>
  <si>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</si>
  <si>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</si>
  <si>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</si>
  <si>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</si>
  <si>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</si>
  <si>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</si>
  <si>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</si>
  <si>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</si>
  <si>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</si>
  <si>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</si>
  <si>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</si>
  <si>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</si>
  <si>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</si>
  <si>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</si>
  <si>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</si>
  <si>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</si>
  <si>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</si>
  <si>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</si>
  <si>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</si>
  <si>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</si>
  <si>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</si>
  <si>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</si>
  <si>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</si>
  <si>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</si>
  <si>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</si>
  <si>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</si>
  <si>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</si>
  <si>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</si>
  <si>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</si>
  <si>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</si>
  <si>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</si>
  <si>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</si>
  <si>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</si>
  <si>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</si>
  <si>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</si>
  <si>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</si>
  <si>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</si>
  <si>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</si>
  <si>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</si>
  <si>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</si>
  <si>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</si>
  <si>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</si>
  <si>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</si>
  <si>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</si>
  <si>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</si>
  <si>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</si>
  <si>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</si>
  <si>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</si>
  <si>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</si>
  <si>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</si>
  <si>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</si>
  <si>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</si>
  <si>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</si>
  <si>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</si>
  <si>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</si>
  <si>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</si>
  <si>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</si>
  <si>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</si>
  <si>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</si>
  <si>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</si>
  <si>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</si>
  <si>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</si>
  <si>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</si>
  <si>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</si>
  <si>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</si>
  <si>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</si>
  <si>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</si>
  <si>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</si>
  <si>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</si>
  <si>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</si>
  <si>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</si>
  <si>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</si>
  <si>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</si>
  <si>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</si>
  <si>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</si>
  <si>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</si>
  <si>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</si>
  <si>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</si>
  <si>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</si>
  <si>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</si>
  <si>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</si>
  <si>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</si>
  <si>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</si>
  <si>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</si>
  <si>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</si>
  <si>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</si>
  <si>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</si>
  <si>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</si>
  <si>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</si>
  <si>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</si>
  <si>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</si>
  <si>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</si>
  <si>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</si>
  <si>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</si>
  <si>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</si>
  <si>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</si>
  <si>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</si>
  <si>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</si>
  <si>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</si>
  <si>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</si>
  <si>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</si>
  <si>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</si>
  <si>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</si>
  <si>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</si>
  <si>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</si>
  <si>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</si>
  <si>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</si>
  <si>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</si>
  <si>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</si>
  <si>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</si>
  <si>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</si>
  <si>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</si>
  <si>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</si>
  <si>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</si>
  <si>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</si>
  <si>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</si>
  <si>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</si>
  <si>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</si>
  <si>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</si>
  <si>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</si>
  <si>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</si>
  <si>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</si>
  <si>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</si>
  <si>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</si>
  <si>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</si>
  <si>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</si>
  <si>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</si>
  <si>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</si>
  <si>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</si>
  <si>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</si>
  <si>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</si>
  <si>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</si>
  <si>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</si>
  <si>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</si>
  <si>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</si>
  <si>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</si>
  <si>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</si>
  <si>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</si>
  <si>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</si>
  <si>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</si>
  <si>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</si>
  <si>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</si>
  <si>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</si>
  <si>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</si>
  <si>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</si>
  <si>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</si>
  <si>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</si>
  <si>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</si>
  <si>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</si>
  <si>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</si>
  <si>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</si>
  <si>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</si>
  <si>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</si>
  <si>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</si>
  <si>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</si>
  <si>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</si>
  <si>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</si>
  <si>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</si>
  <si>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</si>
  <si>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</si>
  <si>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</si>
  <si>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</si>
  <si>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</si>
  <si>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</si>
  <si>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</si>
  <si>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</si>
  <si>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</si>
  <si>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</si>
  <si>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</si>
  <si>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</si>
  <si>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</si>
  <si>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</si>
  <si>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</si>
  <si>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</si>
  <si>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</si>
  <si>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</si>
  <si>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</si>
  <si>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</si>
  <si>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</si>
  <si>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</si>
  <si>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</si>
  <si>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</si>
  <si>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</si>
  <si>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</si>
  <si>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</si>
  <si>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</si>
  <si>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</si>
  <si>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</si>
  <si>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</si>
  <si>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</si>
  <si>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</si>
  <si>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</si>
  <si>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</si>
  <si>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</si>
  <si>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</si>
  <si>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</si>
  <si>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</si>
  <si>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</si>
  <si>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</si>
  <si>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</si>
  <si>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</si>
  <si>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</si>
  <si>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</si>
  <si>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</si>
  <si>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</si>
  <si>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</si>
  <si>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</si>
  <si>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</si>
  <si>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</si>
  <si>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</si>
  <si>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</si>
  <si>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</si>
  <si>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</si>
  <si>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</si>
  <si>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</si>
  <si>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</si>
  <si>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</si>
  <si>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</si>
  <si>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</si>
  <si>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</si>
  <si>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</si>
  <si>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</si>
  <si>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</si>
  <si>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</si>
  <si>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</si>
  <si>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</si>
  <si>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</si>
  <si>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</si>
  <si>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</si>
  <si>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</si>
  <si>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</si>
  <si>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</si>
  <si>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</si>
  <si>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</si>
  <si>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</si>
  <si>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</si>
  <si>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</si>
  <si>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</si>
  <si>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</si>
  <si>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</si>
  <si>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</si>
  <si>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</si>
  <si>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</si>
  <si>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</si>
  <si>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</si>
  <si>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</si>
  <si>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</si>
  <si>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</si>
  <si>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</si>
  <si>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</si>
  <si>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</si>
  <si>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</si>
  <si>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</si>
  <si>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</si>
  <si>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</si>
  <si>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</si>
  <si>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</si>
  <si>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</si>
  <si>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</si>
  <si>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</si>
  <si>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</si>
  <si>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</si>
  <si>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</si>
  <si>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</si>
  <si>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</si>
  <si>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</si>
  <si>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</si>
  <si>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</si>
  <si>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</si>
  <si>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</si>
  <si>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</si>
  <si>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</si>
  <si>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</si>
  <si>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</si>
  <si>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</si>
  <si>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</si>
  <si>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</si>
  <si>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</si>
  <si>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</si>
  <si>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</si>
  <si>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</si>
  <si>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</si>
  <si>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</si>
  <si>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</si>
  <si>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</si>
  <si>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</si>
  <si>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</si>
  <si>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</si>
  <si>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</si>
  <si>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</si>
  <si>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</si>
  <si>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</si>
  <si>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</si>
  <si>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</si>
  <si>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</si>
  <si>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</si>
  <si>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</si>
  <si>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</si>
  <si>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</si>
  <si>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</si>
  <si>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</si>
  <si>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</si>
  <si>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</si>
  <si>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</si>
  <si>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</si>
  <si>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</si>
  <si>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</si>
  <si>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</si>
  <si>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</si>
  <si>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</si>
  <si>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</si>
  <si>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</si>
  <si>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</si>
  <si>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</si>
  <si>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</si>
  <si>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</si>
  <si>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</si>
  <si>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</si>
  <si>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</si>
  <si>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</si>
  <si>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</si>
  <si>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</si>
  <si>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</si>
  <si>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</si>
  <si>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</si>
  <si>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</si>
  <si>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</si>
  <si>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</si>
  <si>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</si>
  <si>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</si>
  <si>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</si>
  <si>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</si>
  <si>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</si>
  <si>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</si>
  <si>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</si>
  <si>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</si>
  <si>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</si>
  <si>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</si>
  <si>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</si>
  <si>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</si>
  <si>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</si>
  <si>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</si>
  <si>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</si>
  <si>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</si>
  <si>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</si>
  <si>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</si>
  <si>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</si>
  <si>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</si>
  <si>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</si>
  <si>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</si>
  <si>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</si>
  <si>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</si>
  <si>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</si>
  <si>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</si>
  <si>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</si>
  <si>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</si>
  <si>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</si>
  <si>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</si>
  <si>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</si>
  <si>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</si>
  <si>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</si>
  <si>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</si>
  <si>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</si>
  <si>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</si>
  <si>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</si>
  <si>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</si>
  <si>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</si>
  <si>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</si>
  <si>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</si>
  <si>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</si>
  <si>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</si>
  <si>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</si>
  <si>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</si>
  <si>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</si>
  <si>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</si>
  <si>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</si>
  <si>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</si>
  <si>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</si>
  <si>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</si>
  <si>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</si>
  <si>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</si>
  <si>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</si>
  <si>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</si>
  <si>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</si>
  <si>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</si>
  <si>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</si>
  <si>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</si>
  <si>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</si>
  <si>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</si>
  <si>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</si>
  <si>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</si>
  <si>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</si>
  <si>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</si>
  <si>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</si>
  <si>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</si>
  <si>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</si>
  <si>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</si>
  <si>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</si>
  <si>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</si>
  <si>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</si>
  <si>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</si>
  <si>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</si>
  <si>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</si>
  <si>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</si>
  <si>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</si>
  <si>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</si>
  <si>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</si>
  <si>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</si>
  <si>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</si>
  <si>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</si>
  <si>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</si>
  <si>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</si>
  <si>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</si>
  <si>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</si>
  <si>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</si>
  <si>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</si>
  <si>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</si>
  <si>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</si>
  <si>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</si>
  <si>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</si>
  <si>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</si>
  <si>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</si>
  <si>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</si>
  <si>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</si>
  <si>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</si>
  <si>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</si>
  <si>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</si>
  <si>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</si>
  <si>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</si>
  <si>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</si>
  <si>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</si>
  <si>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</si>
  <si>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</si>
  <si>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</si>
  <si>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</si>
  <si>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</si>
  <si>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</si>
  <si>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</si>
  <si>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</si>
  <si>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</si>
  <si>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</si>
  <si>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</si>
  <si>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</si>
  <si>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</si>
  <si>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</si>
  <si>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</si>
  <si>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</si>
  <si>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</si>
  <si>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</si>
  <si>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</si>
  <si>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</si>
  <si>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</si>
  <si>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</si>
  <si>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</si>
  <si>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</si>
  <si>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</si>
  <si>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</si>
  <si>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</si>
  <si>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</si>
  <si>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</si>
  <si>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</si>
  <si>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</si>
  <si>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</si>
  <si>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</si>
  <si>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</si>
  <si>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</si>
  <si>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</si>
  <si>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</si>
  <si>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</si>
  <si>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</si>
  <si>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</si>
  <si>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</si>
  <si>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</si>
  <si>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</si>
  <si>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</si>
  <si>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</si>
  <si>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</si>
  <si>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</si>
  <si>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</si>
  <si>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</si>
  <si>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</si>
  <si>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</si>
  <si>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</si>
  <si>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</si>
  <si>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</si>
  <si>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</si>
  <si>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</si>
  <si>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</si>
  <si>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</si>
  <si>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</si>
  <si>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</si>
  <si>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</si>
  <si>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</si>
  <si>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</si>
  <si>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</si>
  <si>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</si>
  <si>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</si>
  <si>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</si>
  <si>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</si>
  <si>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</si>
  <si>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</si>
  <si>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</si>
  <si>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</si>
  <si>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</si>
  <si>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</si>
  <si>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</si>
  <si>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</si>
  <si>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</si>
  <si>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</si>
  <si>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</si>
  <si>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</si>
  <si>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</si>
  <si>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</si>
  <si>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</si>
  <si>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</si>
  <si>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</si>
  <si>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</si>
  <si>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</si>
  <si>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</si>
  <si>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</si>
  <si>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</si>
  <si>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</si>
  <si>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</si>
  <si>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</si>
  <si>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</si>
  <si>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</si>
  <si>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</si>
  <si>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</si>
  <si>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</si>
  <si>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</si>
  <si>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</si>
  <si>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</si>
  <si>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</si>
  <si>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</si>
  <si>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</si>
  <si>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</si>
  <si>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</si>
  <si>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</si>
  <si>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</si>
  <si>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</si>
  <si>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</si>
  <si>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</si>
  <si>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</si>
  <si>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</si>
  <si>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</si>
  <si>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</si>
  <si>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</si>
  <si>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</si>
  <si>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</si>
  <si>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</si>
  <si>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</si>
  <si>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</si>
  <si>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</si>
  <si>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</si>
  <si>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</si>
  <si>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</si>
  <si>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</si>
  <si>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</si>
  <si>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</si>
  <si>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</si>
  <si>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</si>
  <si>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</si>
  <si>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</si>
  <si>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</si>
  <si>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</si>
  <si>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</si>
  <si>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</si>
  <si>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</si>
  <si>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</si>
  <si>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</si>
  <si>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</si>
  <si>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</si>
  <si>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</si>
  <si>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</si>
  <si>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</si>
  <si>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</si>
  <si>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</si>
  <si>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</si>
  <si>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</si>
  <si>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</si>
  <si>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</si>
  <si>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</si>
  <si>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</si>
  <si>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</si>
  <si>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</si>
  <si>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</si>
  <si>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</si>
  <si>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</si>
  <si>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</si>
  <si>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</si>
  <si>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</si>
  <si>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</si>
  <si>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</si>
  <si>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</si>
  <si>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</si>
  <si>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</si>
  <si>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</si>
  <si>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</si>
  <si>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</si>
  <si>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</si>
  <si>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</si>
  <si>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</si>
  <si>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</si>
  <si>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</si>
  <si>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</si>
  <si>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</si>
  <si>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</si>
  <si>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</si>
  <si>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</si>
  <si>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</si>
  <si>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</si>
  <si>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</si>
  <si>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</si>
  <si>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</si>
  <si>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</si>
  <si>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</si>
  <si>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</si>
  <si>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</si>
  <si>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</si>
  <si>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</si>
  <si>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</si>
  <si>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</si>
  <si>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</si>
  <si>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</si>
  <si>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</si>
  <si>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</si>
  <si>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</si>
  <si>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</si>
  <si>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</si>
  <si>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</si>
  <si>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</si>
  <si>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</si>
  <si>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</si>
  <si>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</si>
  <si>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</si>
  <si>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</si>
  <si>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</si>
  <si>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</si>
  <si>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</si>
  <si>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</si>
  <si>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</si>
  <si>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</si>
  <si>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</si>
  <si>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</si>
  <si>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</si>
  <si>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</si>
  <si>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</si>
  <si>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</si>
  <si>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</si>
  <si>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</si>
  <si>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</si>
  <si>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</si>
  <si>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</si>
  <si>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</si>
  <si>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</si>
  <si>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</si>
  <si>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</si>
  <si>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</si>
  <si>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</si>
  <si>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</si>
  <si>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</si>
  <si>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</si>
  <si>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</si>
  <si>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</si>
  <si>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</si>
  <si>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</si>
  <si>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</si>
  <si>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</si>
  <si>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</si>
  <si>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</si>
  <si>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</si>
  <si>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</si>
  <si>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</si>
  <si>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</si>
  <si>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</si>
  <si>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</si>
  <si>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</si>
  <si>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</si>
  <si>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</si>
  <si>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</si>
  <si>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</si>
  <si>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</si>
  <si>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</si>
  <si>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</si>
  <si>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</si>
  <si>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</si>
  <si>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</si>
  <si>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</si>
  <si>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</si>
  <si>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</si>
  <si>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</si>
  <si>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</si>
  <si>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</si>
  <si>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</si>
  <si>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</si>
  <si>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</si>
  <si>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</si>
  <si>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</si>
  <si>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</si>
  <si>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</si>
  <si>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</si>
  <si>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</si>
  <si>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</si>
  <si>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</si>
  <si>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</si>
  <si>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</si>
  <si>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</si>
  <si>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</si>
  <si>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</si>
  <si>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</si>
  <si>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</si>
  <si>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</si>
  <si>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</si>
  <si>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</si>
  <si>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</si>
  <si>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</si>
  <si>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</si>
  <si>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</si>
  <si>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</si>
  <si>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</si>
  <si>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</si>
  <si>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</si>
  <si>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</si>
  <si>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</si>
  <si>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</si>
  <si>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</si>
  <si>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</si>
  <si>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</si>
  <si>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</si>
  <si>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</si>
  <si>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</si>
  <si>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</si>
  <si>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</si>
  <si>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</si>
  <si>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</si>
  <si>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</si>
  <si>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</si>
  <si>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</si>
  <si>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</si>
  <si>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</si>
  <si>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</si>
  <si>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</si>
  <si>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</si>
  <si>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</si>
  <si>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</si>
  <si>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</si>
  <si>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</si>
  <si>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</si>
  <si>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</si>
  <si>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</si>
  <si>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</si>
  <si>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</si>
  <si>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</si>
  <si>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</si>
  <si>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</si>
  <si>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</si>
  <si>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</si>
  <si>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</si>
  <si>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</si>
  <si>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</si>
  <si>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</si>
  <si>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</si>
  <si>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</si>
  <si>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</si>
  <si>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</si>
  <si>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</si>
  <si>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</si>
  <si>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</si>
  <si>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</si>
  <si>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</si>
  <si>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</si>
  <si>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</si>
  <si>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</si>
  <si>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</si>
  <si>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</si>
  <si>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</si>
  <si>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</si>
  <si>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</si>
  <si>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</si>
  <si>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</si>
  <si>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</si>
  <si>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</si>
  <si>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</si>
  <si>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</si>
  <si>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</si>
  <si>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</si>
  <si>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</si>
  <si>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</si>
  <si>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</si>
  <si>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</si>
  <si>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</si>
  <si>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</si>
  <si>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</si>
  <si>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</si>
  <si>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</si>
  <si>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</si>
  <si>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</si>
  <si>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</si>
  <si>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</si>
  <si>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</si>
  <si>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</si>
  <si>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</si>
  <si>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</si>
  <si>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</si>
  <si>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</si>
  <si>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</si>
  <si>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</si>
  <si>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</si>
  <si>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</si>
  <si>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</si>
  <si>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</si>
  <si>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</si>
  <si>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</si>
  <si>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</si>
  <si>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</si>
  <si>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</si>
  <si>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</si>
  <si>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</si>
  <si>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</si>
  <si>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</si>
  <si>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</si>
  <si>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</si>
  <si>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</si>
  <si>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</si>
  <si>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</si>
  <si>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</si>
  <si>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</si>
  <si>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</si>
  <si>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</si>
  <si>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</si>
  <si>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</si>
  <si>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</si>
  <si>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</si>
  <si>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</si>
  <si>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</si>
  <si>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</si>
  <si>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</si>
  <si>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</si>
  <si>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</si>
  <si>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</si>
  <si>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</si>
  <si>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</si>
  <si>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</si>
  <si>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</si>
  <si>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</si>
  <si>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</si>
  <si>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</si>
  <si>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</si>
  <si>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</si>
  <si>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</si>
  <si>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</si>
  <si>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</si>
  <si>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</si>
  <si>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</si>
  <si>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</si>
  <si>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</si>
  <si>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</si>
  <si>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</si>
  <si>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</si>
  <si>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</si>
  <si>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</si>
  <si>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</si>
  <si>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</si>
  <si>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</si>
  <si>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</si>
  <si>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</si>
  <si>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</si>
  <si>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</si>
  <si>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</si>
  <si>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</si>
  <si>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</si>
  <si>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</si>
  <si>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</si>
  <si>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</si>
  <si>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</si>
  <si>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</si>
  <si>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</si>
  <si>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</si>
  <si>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</si>
  <si>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</si>
  <si>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</si>
  <si>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</si>
  <si>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</si>
  <si>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</si>
  <si>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</si>
  <si>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</si>
  <si>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</si>
  <si>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</si>
  <si>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</si>
  <si>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</si>
  <si>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</si>
  <si>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</si>
  <si>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</si>
  <si>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</si>
  <si>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</si>
  <si>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</si>
  <si>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</si>
  <si>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</si>
  <si>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</si>
  <si>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</si>
  <si>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</si>
  <si>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</si>
  <si>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</si>
  <si>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</si>
  <si>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</si>
  <si>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</si>
  <si>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</si>
  <si>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</si>
  <si>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</si>
  <si>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</si>
  <si>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</si>
  <si>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</si>
  <si>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</si>
  <si>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</si>
  <si>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</si>
  <si>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</si>
  <si>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</si>
  <si>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</si>
  <si>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</si>
  <si>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</si>
  <si>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</si>
  <si>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</si>
  <si>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</si>
  <si>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</si>
  <si>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</si>
  <si>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</si>
  <si>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</si>
  <si>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</si>
  <si>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</si>
  <si>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</si>
  <si>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</si>
  <si>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</si>
  <si>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</si>
  <si>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</si>
  <si>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</si>
  <si>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</si>
  <si>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</si>
  <si>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</si>
  <si>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</si>
  <si>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</si>
  <si>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</si>
  <si>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</si>
  <si>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</si>
  <si>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</si>
  <si>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</si>
  <si>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</si>
  <si>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</si>
  <si>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</si>
  <si>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</si>
  <si>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</si>
  <si>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</si>
  <si>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</si>
  <si>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</si>
  <si>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</si>
  <si>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</si>
  <si>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</si>
  <si>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</si>
  <si>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</si>
  <si>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</si>
  <si>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</si>
  <si>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</si>
  <si>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</si>
  <si>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</si>
  <si>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</si>
  <si>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</si>
  <si>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</si>
  <si>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</si>
  <si>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</si>
  <si>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</si>
  <si>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</si>
  <si>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</si>
  <si>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</si>
  <si>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</si>
  <si>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</si>
  <si>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</si>
  <si>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</si>
  <si>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</si>
  <si>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</si>
  <si>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</si>
  <si>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</si>
  <si>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</si>
  <si>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</si>
  <si>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</si>
  <si>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</si>
  <si>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</si>
  <si>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</si>
  <si>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</si>
  <si>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</si>
  <si>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</si>
  <si>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</si>
  <si>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</si>
  <si>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</si>
  <si>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</si>
  <si>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</si>
  <si>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</si>
  <si>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</si>
  <si>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</si>
  <si>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</si>
  <si>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</si>
  <si>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</si>
  <si>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</si>
  <si>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</si>
  <si>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</si>
  <si>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</si>
  <si>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</si>
  <si>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</si>
  <si>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</si>
  <si>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</si>
  <si>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</si>
  <si>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</si>
  <si>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</si>
  <si>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</si>
  <si>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</si>
  <si>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</si>
  <si>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</si>
  <si>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</si>
  <si>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</si>
  <si>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</si>
  <si>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</si>
  <si>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</si>
  <si>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</si>
  <si>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</si>
  <si>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</si>
  <si>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</si>
  <si>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</si>
  <si>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</si>
  <si>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</si>
  <si>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</si>
  <si>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</si>
  <si>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</si>
  <si>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</si>
  <si>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</si>
  <si>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</si>
  <si>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</si>
  <si>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</si>
  <si>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</si>
  <si>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</si>
  <si>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</si>
  <si>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</si>
  <si>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</si>
  <si>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</si>
  <si>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</si>
  <si>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</si>
  <si>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</si>
  <si>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</si>
  <si>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</si>
  <si>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</si>
  <si>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</si>
  <si>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</si>
  <si>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</si>
  <si>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</si>
  <si>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</si>
  <si>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</si>
  <si>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</si>
  <si>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</si>
  <si>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</si>
  <si>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</si>
  <si>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</si>
  <si>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</si>
  <si>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</si>
  <si>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</si>
  <si>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</si>
  <si>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</si>
  <si>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</si>
  <si>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</si>
  <si>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</si>
  <si>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</si>
  <si>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</si>
  <si>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</si>
  <si>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</si>
  <si>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</si>
  <si>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</si>
  <si>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</si>
  <si>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</si>
  <si>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</si>
  <si>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</si>
  <si>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</si>
  <si>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</si>
  <si>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</si>
  <si>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</si>
  <si>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</si>
  <si>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</si>
  <si>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</si>
  <si>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</si>
  <si>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</si>
  <si>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</si>
  <si>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</si>
  <si>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</si>
  <si>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</si>
  <si>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</si>
  <si>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</si>
  <si>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</si>
  <si>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</si>
  <si>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</si>
  <si>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</si>
  <si>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</si>
  <si>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</si>
  <si>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</si>
  <si>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</si>
  <si>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</si>
  <si>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</si>
  <si>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</si>
  <si>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</si>
  <si>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</si>
  <si>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</si>
  <si>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</si>
  <si>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</si>
  <si>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</si>
  <si>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</si>
  <si>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</si>
  <si>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</si>
  <si>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</si>
  <si>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</si>
  <si>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</si>
  <si>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</si>
  <si>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</si>
  <si>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</si>
  <si>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</si>
  <si>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</si>
  <si>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</si>
  <si>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</si>
  <si>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</si>
  <si>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</si>
  <si>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</si>
  <si>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</si>
  <si>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</si>
  <si>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</si>
  <si>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</si>
  <si>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</si>
  <si>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</si>
  <si>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</si>
  <si>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</si>
  <si>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</si>
  <si>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</si>
  <si>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</si>
  <si>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</si>
  <si>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</si>
  <si>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</si>
  <si>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</si>
  <si>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</si>
  <si>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</si>
  <si>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</si>
  <si>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</si>
  <si>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</si>
  <si>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</si>
  <si>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</si>
  <si>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</si>
  <si>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</si>
  <si>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</si>
  <si>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</si>
  <si>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</si>
  <si>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</si>
  <si>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</si>
  <si>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</si>
  <si>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</si>
  <si>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</si>
  <si>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</si>
  <si>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</si>
  <si>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</si>
  <si>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</si>
  <si>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</si>
  <si>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</si>
  <si>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</si>
  <si>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</si>
  <si>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</si>
  <si>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</si>
  <si>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</si>
  <si>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</si>
  <si>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</si>
  <si>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</si>
  <si>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</si>
  <si>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</si>
  <si>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</si>
  <si>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</si>
  <si>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</si>
  <si>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</si>
  <si>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</si>
  <si>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</si>
  <si>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</si>
  <si>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</si>
  <si>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</si>
  <si>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</si>
  <si>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</si>
  <si>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</si>
  <si>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</si>
  <si>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</si>
  <si>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</si>
  <si>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</si>
  <si>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</si>
  <si>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</si>
  <si>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</si>
  <si>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</si>
  <si>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</si>
  <si>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</si>
  <si>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</si>
  <si>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</si>
  <si>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</si>
  <si>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</si>
  <si>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</si>
  <si>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</si>
  <si>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</si>
  <si>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</si>
  <si>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</si>
  <si>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</si>
  <si>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</si>
  <si>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</si>
  <si>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</si>
  <si>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</si>
  <si>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</si>
  <si>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</si>
  <si>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</si>
  <si>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</si>
  <si>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</si>
  <si>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</si>
  <si>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</si>
  <si>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</si>
  <si>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</si>
  <si>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</si>
  <si>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</si>
  <si>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</si>
  <si>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</si>
  <si>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</si>
  <si>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</si>
  <si>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</si>
  <si>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</si>
  <si>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</si>
  <si>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</si>
  <si>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</si>
  <si>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</si>
  <si>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</si>
  <si>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</si>
  <si>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</si>
  <si>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</si>
  <si>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</si>
  <si>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</si>
  <si>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</si>
  <si>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</si>
  <si>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</si>
  <si>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</si>
  <si>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</si>
  <si>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</si>
  <si>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</si>
  <si>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</si>
  <si>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</si>
  <si>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</si>
  <si>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</si>
  <si>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</si>
  <si>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</si>
  <si>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</si>
  <si>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</si>
  <si>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</si>
  <si>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</si>
  <si>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</si>
  <si>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</si>
  <si>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</si>
  <si>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</si>
  <si>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</si>
  <si>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</si>
  <si>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</si>
  <si>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</si>
  <si>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</si>
  <si>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</si>
  <si>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</si>
  <si>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</si>
  <si>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</si>
  <si>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</si>
  <si>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</si>
  <si>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</si>
  <si>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</si>
  <si>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</si>
  <si>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</si>
  <si>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</si>
  <si>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</si>
  <si>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</si>
  <si>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</si>
  <si>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</si>
  <si>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</si>
  <si>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</si>
  <si>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</si>
  <si>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</si>
  <si>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</si>
  <si>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</si>
  <si>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</si>
  <si>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</si>
  <si>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</si>
  <si>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</si>
  <si>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</si>
  <si>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</si>
  <si>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</si>
  <si>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</si>
  <si>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</si>
  <si>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</si>
  <si>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</si>
  <si>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</si>
  <si>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</si>
  <si>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</si>
  <si>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</si>
  <si>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</si>
  <si>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</si>
  <si>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</si>
  <si>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</si>
  <si>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</si>
  <si>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</si>
  <si>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</si>
  <si>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</si>
  <si>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</si>
  <si>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</si>
  <si>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</si>
  <si>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</si>
  <si>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</si>
  <si>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</si>
  <si>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</si>
  <si>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</si>
  <si>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</si>
  <si>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</si>
  <si>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</si>
  <si>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</si>
  <si>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</si>
  <si>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</si>
  <si>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</si>
  <si>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</si>
  <si>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</si>
  <si>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</si>
  <si>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</si>
  <si>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</si>
  <si>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</si>
  <si>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</si>
  <si>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</si>
  <si>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</si>
  <si>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</si>
  <si>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</si>
  <si>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</si>
  <si>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</si>
  <si>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</si>
  <si>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</si>
  <si>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</si>
  <si>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</si>
  <si>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</si>
  <si>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</si>
  <si>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</si>
  <si>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</si>
  <si>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</si>
  <si>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</si>
  <si>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</si>
  <si>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</si>
  <si>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</si>
  <si>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</si>
  <si>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</si>
  <si>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</si>
  <si>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</si>
  <si>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</si>
  <si>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</si>
  <si>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</si>
  <si>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</si>
  <si>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</si>
  <si>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</si>
  <si>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</si>
  <si>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</si>
  <si>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</si>
  <si>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</si>
  <si>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</si>
  <si>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</si>
  <si>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</si>
  <si>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</si>
  <si>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</si>
  <si>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</si>
  <si>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</si>
  <si>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</si>
  <si>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</si>
  <si>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</si>
  <si>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</si>
  <si>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</si>
  <si>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</si>
  <si>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</si>
  <si>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</si>
  <si>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</si>
  <si>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</si>
  <si>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</si>
  <si>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</si>
  <si>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</si>
  <si>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</si>
  <si>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</si>
  <si>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</si>
  <si>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</si>
  <si>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</si>
  <si>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</si>
  <si>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</si>
  <si>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</si>
  <si>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</si>
  <si>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</si>
  <si>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</si>
  <si>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</si>
  <si>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</si>
  <si>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</si>
  <si>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</si>
  <si>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</si>
  <si>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</si>
  <si>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</si>
  <si>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</si>
  <si>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</si>
  <si>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</si>
  <si>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</si>
  <si>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</si>
  <si>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</si>
  <si>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</si>
  <si>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</si>
  <si>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</si>
  <si>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</si>
  <si>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</si>
  <si>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</si>
  <si>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</si>
  <si>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</si>
  <si>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</si>
  <si>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</si>
  <si>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</si>
  <si>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</si>
  <si>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</si>
  <si>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</si>
  <si>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</si>
  <si>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</si>
  <si>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</si>
  <si>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</si>
  <si>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</si>
  <si>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</si>
  <si>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</si>
  <si>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</si>
  <si>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</si>
  <si>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</si>
  <si>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</si>
  <si>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</si>
  <si>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</si>
  <si>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</si>
  <si>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</si>
  <si>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</si>
  <si>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</si>
  <si>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</si>
  <si>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</si>
  <si>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</si>
  <si>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</si>
  <si>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</si>
  <si>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</si>
  <si>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</si>
  <si>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</si>
  <si>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</si>
  <si>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</si>
  <si>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</si>
  <si>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</si>
  <si>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</si>
  <si>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</si>
  <si>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</si>
  <si>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</si>
  <si>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</si>
  <si>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</si>
  <si>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</si>
  <si>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</si>
  <si>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</si>
  <si>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</si>
  <si>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</si>
  <si>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</si>
  <si>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</si>
  <si>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</si>
  <si>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</si>
  <si>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</si>
  <si>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</si>
  <si>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</si>
  <si>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</si>
  <si>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</si>
  <si>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</si>
  <si>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</si>
  <si>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</si>
  <si>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</si>
  <si>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</si>
  <si>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</si>
  <si>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</si>
  <si>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</si>
  <si>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</si>
  <si>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</si>
  <si>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</si>
  <si>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</si>
  <si>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</si>
  <si>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</si>
  <si>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</si>
  <si>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</si>
  <si>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</si>
  <si>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</si>
  <si>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</si>
  <si>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</si>
  <si>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</si>
  <si>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</si>
  <si>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</si>
  <si>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</si>
  <si>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</si>
  <si>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</si>
  <si>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</si>
  <si>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</si>
  <si>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</si>
  <si>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</si>
  <si>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</si>
  <si>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</si>
  <si>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</si>
  <si>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</si>
  <si>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</si>
  <si>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</si>
  <si>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</si>
  <si>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</si>
  <si>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</si>
  <si>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</si>
  <si>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</si>
  <si>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</si>
  <si>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</si>
  <si>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</si>
  <si>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</si>
  <si>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</si>
  <si>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</si>
  <si>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</si>
  <si>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</si>
  <si>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</si>
  <si>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</si>
  <si>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</si>
  <si>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</si>
  <si>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</si>
  <si>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</si>
  <si>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</si>
  <si>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</si>
  <si>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</si>
  <si>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</si>
  <si>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</si>
  <si>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</si>
  <si>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</si>
  <si>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</si>
  <si>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</si>
  <si>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</si>
  <si>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</si>
  <si>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</si>
  <si>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</si>
  <si>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</si>
  <si>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</si>
  <si>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</si>
  <si>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</si>
  <si>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</si>
  <si>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</si>
  <si>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</si>
  <si>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</si>
  <si>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</si>
  <si>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</si>
  <si>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</si>
  <si>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</si>
  <si>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</si>
  <si>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</si>
  <si>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</si>
  <si>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</si>
  <si>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</si>
  <si>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</si>
  <si>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</si>
  <si>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</si>
  <si>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</si>
  <si>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</si>
  <si>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</si>
  <si>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</si>
  <si>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</si>
  <si>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</si>
  <si>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</si>
  <si>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</si>
  <si>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</si>
  <si>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</si>
  <si>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</si>
  <si>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</si>
  <si>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</si>
  <si>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</si>
  <si>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</si>
  <si>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</si>
  <si>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</si>
  <si>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</si>
  <si>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</si>
  <si>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</si>
  <si>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</si>
  <si>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</si>
  <si>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</si>
  <si>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</si>
  <si>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</si>
  <si>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</si>
  <si>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</si>
  <si>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</si>
  <si>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</si>
  <si>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</si>
  <si>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</si>
  <si>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</si>
  <si>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</si>
  <si>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</si>
  <si>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</si>
  <si>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</si>
  <si>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</si>
  <si>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</si>
  <si>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</si>
  <si>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</si>
  <si>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</si>
  <si>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</si>
  <si>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</si>
  <si>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</si>
  <si>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</si>
  <si>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</si>
  <si>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</si>
  <si>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</si>
  <si>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</si>
  <si>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</si>
  <si>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</si>
  <si>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</si>
  <si>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</si>
  <si>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</si>
  <si>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</si>
  <si>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</si>
  <si>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</si>
  <si>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</si>
  <si>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</si>
  <si>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</si>
  <si>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</si>
  <si>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</si>
  <si>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</si>
  <si>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</si>
  <si>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</si>
  <si>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</si>
  <si>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</si>
  <si>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</si>
  <si>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</si>
  <si>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</si>
  <si>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</si>
  <si>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</si>
  <si>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</si>
  <si>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</si>
  <si>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</si>
  <si>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</si>
  <si>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</si>
  <si>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</si>
  <si>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</si>
  <si>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</si>
  <si>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</si>
  <si>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</si>
  <si>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</si>
  <si>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</si>
  <si>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</si>
  <si>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</si>
  <si>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</si>
  <si>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</si>
  <si>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</si>
  <si>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</si>
  <si>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</si>
  <si>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</si>
  <si>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</si>
  <si>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</si>
  <si>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</si>
  <si>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</si>
  <si>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</si>
  <si>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</si>
  <si>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</si>
  <si>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</si>
  <si>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</si>
  <si>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</si>
  <si>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</si>
  <si>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</si>
  <si>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</si>
  <si>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</si>
  <si>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</si>
  <si>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</si>
  <si>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</si>
  <si>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</si>
  <si>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</si>
  <si>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</si>
  <si>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</si>
  <si>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</si>
  <si>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</si>
  <si>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</si>
  <si>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</si>
  <si>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</si>
  <si>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</si>
  <si>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</si>
  <si>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</si>
  <si>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</si>
  <si>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</si>
  <si>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</si>
  <si>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</si>
  <si>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</si>
  <si>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</si>
  <si>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</si>
  <si>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</si>
  <si>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</si>
  <si>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</si>
  <si>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</si>
  <si>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</si>
  <si>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</si>
  <si>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</si>
  <si>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</si>
  <si>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</si>
  <si>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</si>
  <si>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</si>
  <si>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</si>
  <si>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</si>
  <si>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</si>
  <si>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</si>
  <si>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</si>
  <si>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</si>
  <si>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</si>
  <si>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</si>
  <si>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</si>
  <si>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</si>
  <si>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</si>
  <si>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</si>
  <si>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</si>
  <si>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</si>
  <si>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</si>
  <si>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</si>
  <si>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</si>
  <si>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</si>
  <si>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</si>
  <si>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</si>
  <si>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</si>
  <si>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</si>
  <si>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</si>
  <si>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</si>
  <si>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</si>
  <si>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</si>
  <si>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</si>
  <si>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</si>
  <si>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</si>
  <si>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</si>
  <si>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</si>
  <si>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</si>
  <si>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</si>
  <si>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</si>
  <si>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</si>
  <si>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</si>
  <si>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</si>
  <si>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</si>
  <si>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</si>
  <si>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</si>
  <si>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</si>
  <si>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</si>
  <si>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</si>
  <si>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</si>
  <si>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</si>
  <si>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</si>
  <si>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</si>
  <si>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</si>
  <si>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</si>
  <si>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</si>
  <si>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</si>
  <si>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</si>
  <si>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</si>
  <si>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</si>
  <si>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</si>
  <si>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</si>
  <si>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</si>
  <si>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</si>
  <si>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</si>
  <si>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</si>
  <si>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</si>
  <si>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</si>
  <si>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</si>
  <si>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</si>
  <si>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</si>
  <si>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</si>
  <si>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</si>
  <si>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</si>
  <si>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</si>
  <si>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</si>
  <si>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</si>
  <si>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</si>
  <si>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</si>
  <si>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</si>
  <si>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</si>
  <si>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</si>
  <si>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</si>
  <si>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</si>
  <si>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</si>
  <si>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</si>
  <si>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</si>
  <si>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</si>
  <si>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</si>
  <si>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</si>
  <si>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</si>
  <si>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</si>
  <si>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</si>
  <si>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</si>
  <si>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</si>
  <si>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</si>
  <si>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</si>
  <si>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</si>
  <si>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</si>
  <si>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</si>
  <si>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</si>
  <si>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</si>
  <si>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</si>
  <si>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</si>
  <si>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</si>
  <si>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</si>
  <si>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</si>
  <si>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</si>
  <si>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</si>
  <si>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</si>
  <si>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</si>
  <si>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</si>
  <si>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</si>
  <si>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</si>
  <si>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</si>
  <si>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</si>
  <si>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</si>
  <si>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</si>
  <si>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</si>
  <si>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</si>
  <si>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</si>
  <si>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</si>
  <si>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</si>
  <si>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</si>
  <si>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</si>
  <si>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</si>
  <si>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</si>
  <si>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</si>
  <si>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</si>
  <si>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</si>
  <si>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</si>
  <si>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</si>
  <si>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</si>
  <si>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</si>
  <si>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</si>
  <si>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</si>
  <si>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</si>
  <si>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</si>
  <si>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</si>
  <si>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</si>
  <si>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</si>
  <si>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</si>
  <si>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</si>
  <si>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</si>
  <si>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</si>
  <si>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</si>
  <si>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</si>
  <si>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</si>
  <si>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</si>
  <si>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</si>
  <si>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</si>
  <si>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</si>
  <si>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</si>
  <si>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</si>
  <si>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</si>
  <si>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</si>
  <si>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</si>
  <si>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</si>
  <si>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</si>
  <si>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</si>
  <si>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</si>
  <si>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</si>
  <si>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</si>
  <si>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</si>
  <si>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</si>
  <si>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</si>
  <si>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</si>
  <si>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</si>
  <si>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</si>
  <si>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</si>
  <si>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</si>
  <si>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</si>
  <si>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</si>
  <si>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</si>
  <si>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</si>
  <si>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</si>
  <si>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</si>
  <si>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</si>
  <si>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</si>
  <si>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</si>
  <si>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</si>
  <si>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</si>
  <si>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</si>
  <si>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</si>
  <si>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</si>
  <si>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</si>
  <si>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</si>
  <si>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</si>
  <si>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</si>
  <si>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</si>
  <si>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</si>
  <si>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</si>
  <si>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</si>
  <si>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</si>
  <si>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</si>
  <si>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</si>
  <si>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</si>
  <si>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</si>
  <si>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</si>
  <si>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</si>
  <si>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</si>
  <si>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</si>
  <si>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</si>
  <si>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</si>
  <si>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</si>
  <si>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</si>
  <si>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</si>
  <si>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</si>
  <si>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</si>
  <si>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</si>
  <si>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</si>
  <si>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</si>
  <si>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</si>
  <si>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</si>
  <si>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</si>
  <si>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</si>
  <si>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</si>
  <si>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</si>
  <si>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</si>
  <si>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</si>
  <si>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</si>
  <si>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</si>
  <si>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</si>
  <si>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</si>
  <si>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</si>
  <si>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</si>
  <si>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</si>
  <si>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</si>
  <si>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</si>
  <si>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</si>
  <si>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</si>
  <si>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</si>
  <si>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</si>
  <si>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</si>
  <si>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</si>
  <si>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</si>
  <si>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</si>
  <si>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</si>
  <si>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</si>
  <si>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</si>
  <si>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</si>
  <si>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</si>
  <si>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</si>
  <si>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</si>
  <si>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</si>
  <si>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</si>
  <si>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</si>
  <si>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</si>
  <si>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</si>
  <si>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</si>
  <si>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</si>
  <si>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</si>
  <si>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</si>
  <si>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</si>
  <si>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</si>
  <si>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</si>
  <si>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</si>
  <si>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</si>
  <si>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</si>
  <si>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</si>
  <si>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</si>
  <si>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</si>
  <si>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</si>
  <si>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</si>
  <si>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</si>
  <si>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</si>
  <si>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</si>
  <si>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</si>
  <si>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</si>
  <si>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</si>
  <si>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</si>
  <si>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</si>
  <si>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</si>
  <si>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</si>
  <si>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</si>
  <si>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</si>
  <si>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</si>
  <si>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</si>
  <si>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</si>
  <si>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</si>
  <si>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</si>
  <si>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</si>
  <si>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</si>
  <si>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</si>
  <si>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</si>
  <si>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</si>
  <si>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</si>
  <si>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</si>
  <si>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</si>
  <si>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</si>
  <si>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</si>
  <si>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</si>
  <si>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</si>
  <si>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</si>
  <si>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</si>
  <si>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</si>
  <si>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</si>
  <si>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</si>
  <si>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</si>
  <si>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</si>
  <si>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</si>
  <si>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</si>
  <si>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</si>
  <si>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</si>
  <si>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</si>
  <si>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</si>
  <si>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</si>
  <si>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</si>
  <si>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</si>
  <si>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</si>
  <si>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</si>
  <si>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</si>
  <si>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</si>
  <si>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</si>
  <si>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</si>
  <si>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</si>
  <si>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</si>
  <si>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</si>
  <si>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</si>
  <si>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</si>
  <si>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</si>
  <si>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</si>
  <si>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</si>
  <si>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</si>
  <si>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</si>
  <si>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</si>
  <si>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</si>
  <si>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</si>
  <si>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</si>
  <si>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</si>
  <si>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</si>
  <si>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</si>
  <si>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</si>
  <si>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</si>
  <si>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</si>
  <si>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</si>
  <si>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</si>
  <si>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</si>
  <si>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</si>
  <si>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</si>
  <si>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</si>
  <si>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</si>
  <si>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</si>
  <si>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</si>
  <si>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</si>
  <si>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</si>
  <si>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</si>
  <si>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</si>
  <si>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</si>
  <si>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</si>
  <si>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</si>
  <si>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</si>
  <si>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</si>
  <si>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</si>
  <si>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</si>
  <si>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</si>
  <si>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</si>
  <si>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</si>
  <si>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</si>
  <si>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</si>
  <si>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</si>
  <si>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</si>
  <si>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</si>
  <si>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</si>
  <si>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</si>
  <si>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</si>
  <si>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</si>
  <si>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</si>
  <si>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</si>
  <si>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</si>
  <si>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</si>
  <si>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</si>
  <si>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</si>
  <si>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</si>
  <si>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</si>
  <si>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</si>
  <si>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</si>
  <si>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</si>
  <si>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</si>
  <si>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</si>
  <si>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</si>
  <si>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</si>
  <si>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</si>
  <si>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</si>
  <si>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</si>
  <si>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</si>
  <si>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</si>
  <si>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</si>
  <si>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</si>
  <si>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</si>
  <si>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</si>
  <si>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</si>
  <si>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</si>
  <si>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</si>
  <si>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</si>
  <si>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</si>
  <si>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</si>
  <si>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</si>
  <si>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</si>
  <si>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</si>
  <si>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</si>
  <si>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</si>
  <si>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</si>
  <si>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</si>
  <si>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</si>
  <si>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</si>
  <si>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</si>
  <si>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</si>
  <si>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</si>
  <si>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</si>
  <si>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</si>
  <si>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</si>
  <si>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</si>
  <si>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</si>
  <si>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</si>
  <si>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</si>
  <si>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</si>
  <si>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</si>
  <si>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</si>
  <si>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</si>
  <si>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</si>
  <si>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</si>
  <si>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</si>
  <si>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</si>
  <si>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</si>
  <si>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</si>
  <si>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</si>
  <si>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</si>
  <si>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</si>
  <si>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</si>
  <si>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</si>
  <si>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</si>
  <si>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</si>
  <si>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</si>
  <si>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</si>
  <si>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</si>
  <si>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</si>
  <si>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</si>
  <si>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</si>
  <si>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</si>
  <si>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</si>
  <si>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</si>
  <si>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</si>
  <si>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</si>
  <si>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</si>
  <si>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</si>
  <si>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</si>
  <si>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</si>
  <si>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</si>
  <si>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</si>
  <si>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</si>
  <si>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</si>
  <si>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</si>
  <si>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</si>
  <si>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</si>
  <si>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</si>
  <si>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</si>
  <si>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</si>
  <si>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</si>
  <si>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</si>
  <si>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</si>
  <si>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</si>
  <si>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</si>
  <si>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</si>
  <si>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</si>
  <si>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</si>
  <si>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</si>
  <si>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</si>
  <si>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</si>
  <si>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</si>
  <si>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</si>
  <si>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</si>
  <si>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</si>
  <si>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</si>
  <si>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</si>
  <si>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</si>
  <si>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</si>
  <si>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</si>
  <si>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</si>
  <si>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</si>
  <si>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</si>
  <si>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</si>
  <si>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</si>
  <si>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</si>
  <si>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</si>
  <si>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</si>
  <si>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</si>
  <si>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</si>
  <si>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</si>
  <si>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</si>
  <si>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</si>
  <si>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</si>
  <si>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</si>
  <si>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</si>
  <si>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</si>
  <si>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</si>
  <si>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</si>
  <si>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</si>
  <si>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</si>
  <si>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</si>
  <si>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</si>
  <si>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</si>
  <si>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</si>
  <si>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</si>
  <si>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</si>
  <si>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</si>
  <si>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</si>
  <si>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</si>
  <si>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</si>
  <si>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</si>
  <si>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</si>
  <si>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</si>
  <si>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</si>
  <si>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</si>
  <si>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</si>
  <si>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</si>
  <si>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</si>
  <si>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</si>
  <si>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</si>
  <si>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</si>
  <si>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</si>
  <si>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</si>
  <si>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</si>
  <si>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</si>
  <si>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</si>
  <si>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</si>
  <si>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</si>
  <si>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</si>
  <si>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</si>
  <si>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</si>
  <si>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</si>
  <si>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</si>
  <si>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</si>
  <si>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</si>
  <si>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</si>
  <si>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</si>
  <si>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</si>
  <si>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</si>
  <si>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</si>
  <si>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</si>
  <si>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</si>
  <si>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</si>
  <si>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</si>
  <si>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</si>
  <si>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</si>
  <si>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</si>
  <si>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</si>
  <si>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</si>
  <si>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</si>
  <si>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</si>
  <si>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</si>
  <si>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</si>
  <si>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</si>
  <si>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</si>
  <si>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</si>
  <si>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</si>
  <si>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</si>
  <si>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</si>
  <si>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</si>
  <si>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</si>
  <si>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</si>
  <si>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</si>
  <si>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</si>
  <si>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</si>
  <si>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</si>
  <si>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</si>
  <si>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</si>
  <si>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</si>
  <si>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</si>
  <si>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</si>
  <si>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</si>
  <si>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</si>
  <si>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</si>
  <si>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</si>
  <si>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</si>
  <si>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</si>
  <si>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</si>
  <si>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</si>
  <si>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</si>
  <si>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</si>
  <si>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</si>
  <si>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</si>
  <si>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</si>
  <si>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</si>
  <si>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</si>
  <si>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</si>
  <si>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</si>
  <si>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</si>
  <si>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</si>
  <si>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</si>
  <si>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</si>
  <si>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</si>
  <si>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</si>
  <si>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</si>
  <si>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</si>
  <si>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</si>
  <si>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</si>
  <si>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</si>
  <si>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</si>
  <si>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</si>
  <si>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</si>
  <si>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</si>
  <si>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</si>
  <si>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</si>
  <si>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</si>
  <si>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</si>
  <si>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</si>
  <si>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</si>
  <si>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</si>
  <si>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</si>
  <si>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</si>
  <si>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</si>
  <si>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</si>
  <si>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</si>
  <si>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</si>
  <si>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</si>
  <si>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</si>
  <si>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</si>
  <si>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</si>
  <si>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</si>
  <si>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</si>
  <si>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</si>
  <si>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</si>
  <si>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</si>
  <si>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</si>
  <si>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</si>
  <si>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</si>
  <si>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</si>
  <si>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</si>
  <si>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</si>
  <si>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</si>
  <si>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</si>
  <si>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</si>
  <si>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</si>
  <si>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</si>
  <si>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</si>
  <si>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</si>
  <si>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</si>
  <si>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</si>
  <si>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</si>
  <si>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</si>
  <si>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</si>
  <si>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</si>
  <si>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</si>
  <si>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</si>
  <si>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</si>
  <si>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</si>
  <si>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</si>
  <si>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</si>
  <si>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</si>
  <si>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</si>
  <si>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</si>
  <si>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</si>
  <si>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</si>
  <si>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</si>
  <si>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</si>
  <si>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</si>
  <si>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</si>
  <si>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</si>
  <si>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</si>
  <si>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</si>
  <si>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</si>
  <si>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</si>
  <si>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</si>
  <si>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</si>
  <si>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</si>
  <si>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</si>
  <si>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</si>
  <si>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</si>
  <si>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</si>
  <si>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</si>
  <si>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</si>
  <si>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</si>
  <si>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</si>
  <si>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</si>
  <si>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</si>
  <si>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</si>
  <si>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</si>
  <si>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</si>
  <si>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</si>
  <si>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</si>
  <si>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</si>
  <si>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</si>
  <si>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</si>
  <si>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</si>
  <si>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</si>
  <si>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</si>
  <si>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</si>
  <si>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</si>
  <si>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</si>
  <si>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</si>
  <si>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</si>
  <si>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</si>
  <si>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</si>
  <si>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</si>
  <si>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</si>
  <si>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</si>
  <si>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</si>
  <si>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</si>
  <si>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</si>
  <si>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</si>
  <si>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</si>
  <si>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</si>
  <si>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</si>
  <si>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</si>
  <si>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</si>
  <si>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</si>
  <si>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</si>
  <si>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</si>
  <si>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</si>
  <si>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</si>
  <si>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</si>
  <si>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</si>
  <si>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</si>
  <si>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</si>
  <si>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</si>
  <si>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</si>
  <si>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</si>
  <si>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</si>
  <si>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</si>
  <si>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</si>
  <si>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</si>
  <si>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</si>
  <si>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</si>
  <si>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</si>
  <si>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</si>
  <si>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</si>
  <si>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</si>
  <si>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</si>
  <si>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</si>
  <si>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</si>
  <si>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</si>
  <si>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</si>
  <si>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</si>
  <si>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</si>
  <si>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</si>
  <si>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</si>
  <si>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</si>
  <si>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</si>
  <si>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</si>
  <si>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</si>
  <si>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</si>
  <si>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</si>
  <si>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</si>
  <si>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</si>
  <si>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</si>
  <si>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</si>
  <si>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</si>
  <si>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</si>
  <si>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</si>
  <si>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</si>
  <si>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</si>
  <si>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</si>
  <si>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</si>
  <si>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</si>
  <si>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</si>
  <si>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</si>
  <si>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</si>
  <si>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</si>
  <si>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</si>
  <si>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</si>
  <si>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</si>
  <si>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</si>
  <si>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</si>
  <si>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</si>
  <si>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</si>
  <si>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</si>
  <si>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</si>
  <si>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</si>
  <si>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</si>
  <si>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</si>
  <si>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</si>
  <si>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</si>
  <si>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</si>
  <si>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</si>
  <si>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</si>
  <si>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</si>
  <si>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</si>
  <si>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</si>
  <si>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</si>
  <si>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</si>
  <si>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</si>
  <si>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</si>
  <si>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</si>
  <si>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</si>
  <si>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</si>
  <si>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</si>
  <si>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</si>
  <si>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</si>
  <si>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</si>
  <si>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</si>
  <si>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</si>
  <si>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</si>
  <si>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</si>
  <si>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</si>
  <si>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</si>
  <si>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</si>
  <si>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</si>
  <si>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</si>
  <si>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</si>
  <si>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</si>
  <si>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</si>
  <si>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</si>
  <si>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</si>
  <si>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</si>
  <si>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</si>
  <si>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</si>
  <si>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</si>
  <si>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</si>
  <si>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</si>
  <si>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</si>
  <si>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</si>
  <si>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</si>
  <si>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</si>
  <si>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</si>
  <si>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</si>
  <si>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</si>
  <si>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</si>
  <si>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</si>
  <si>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</si>
  <si>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</si>
  <si>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</si>
  <si>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</si>
  <si>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</si>
  <si>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</si>
  <si>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</si>
  <si>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</si>
  <si>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</si>
  <si>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</si>
  <si>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</si>
  <si>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</si>
  <si>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</si>
  <si>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</si>
  <si>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</si>
  <si>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</si>
  <si>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</si>
  <si>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</si>
  <si>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</si>
  <si>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</si>
  <si>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</si>
  <si>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</si>
  <si>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</si>
  <si>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</si>
  <si>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</si>
  <si>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</si>
  <si>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</si>
  <si>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</si>
  <si>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</si>
  <si>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</si>
  <si>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</si>
  <si>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</si>
  <si>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</si>
  <si>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</si>
  <si>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</si>
  <si>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</si>
  <si>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</si>
  <si>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</si>
  <si>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</si>
  <si>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</si>
  <si>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</si>
  <si>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</si>
  <si>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</si>
  <si>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</si>
  <si>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</si>
  <si>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</si>
  <si>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</si>
  <si>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</si>
  <si>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</si>
  <si>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</si>
  <si>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</si>
  <si>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</si>
  <si>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</si>
  <si>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</si>
  <si>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</si>
  <si>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</si>
  <si>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</si>
  <si>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</si>
  <si>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</si>
  <si>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</si>
  <si>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</si>
  <si>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</si>
  <si>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</si>
  <si>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</si>
  <si>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</si>
  <si>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</si>
  <si>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</si>
  <si>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</si>
  <si>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</si>
  <si>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</si>
  <si>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</si>
  <si>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</si>
  <si>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</si>
  <si>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</si>
  <si>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</si>
  <si>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</si>
  <si>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</si>
  <si>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</si>
  <si>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</si>
  <si>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</si>
  <si>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</si>
  <si>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</si>
  <si>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</si>
  <si>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</si>
  <si>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</si>
  <si>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</si>
  <si>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</si>
  <si>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</si>
  <si>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</si>
  <si>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</si>
  <si>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</si>
  <si>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</si>
  <si>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</si>
  <si>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</si>
  <si>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</si>
  <si>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</si>
  <si>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</si>
  <si>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</si>
  <si>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</si>
  <si>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</si>
  <si>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</si>
  <si>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</si>
  <si>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</si>
  <si>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</si>
  <si>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</si>
  <si>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</si>
  <si>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</si>
  <si>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</si>
  <si>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</si>
  <si>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</si>
  <si>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</si>
  <si>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</si>
  <si>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</si>
  <si>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</si>
  <si>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</si>
  <si>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</si>
  <si>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</si>
  <si>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</si>
  <si>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</si>
  <si>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</si>
  <si>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</si>
  <si>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</si>
  <si>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</si>
  <si>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</si>
  <si>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</si>
  <si>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</si>
  <si>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</si>
  <si>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</si>
  <si>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</si>
  <si>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</si>
  <si>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</si>
  <si>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</si>
  <si>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</si>
  <si>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</si>
  <si>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</si>
  <si>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</si>
  <si>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</si>
  <si>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</si>
  <si>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</si>
  <si>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</si>
  <si>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</si>
  <si>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</si>
  <si>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</si>
  <si>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</si>
  <si>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</si>
  <si>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</si>
  <si>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</si>
  <si>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</si>
  <si>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</si>
  <si>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</si>
  <si>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</si>
  <si>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</si>
  <si>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</si>
  <si>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</si>
  <si>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</si>
  <si>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</si>
  <si>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</si>
  <si>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</si>
  <si>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</si>
  <si>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</si>
  <si>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</si>
  <si>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</si>
  <si>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</si>
  <si>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</si>
  <si>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</si>
  <si>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</si>
  <si>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</si>
  <si>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</si>
  <si>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</si>
  <si>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</si>
  <si>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</si>
  <si>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</si>
  <si>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</si>
  <si>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</si>
  <si>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</si>
  <si>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</si>
  <si>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</si>
  <si>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</si>
  <si>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</si>
  <si>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</si>
  <si>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</si>
  <si>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</si>
  <si>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</si>
  <si>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</si>
  <si>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</si>
  <si>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</si>
  <si>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</si>
  <si>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</si>
  <si>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</si>
  <si>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</si>
  <si>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</si>
  <si>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</si>
  <si>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</si>
  <si>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</si>
  <si>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</si>
  <si>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</si>
  <si>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</si>
  <si>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</si>
  <si>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</si>
  <si>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</si>
  <si>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</si>
  <si>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</si>
  <si>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</si>
  <si>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</si>
  <si>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</si>
  <si>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</si>
  <si>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</si>
  <si>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</si>
  <si>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</si>
  <si>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</si>
  <si>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</si>
  <si>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</si>
  <si>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</si>
  <si>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</si>
  <si>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</si>
  <si>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</si>
  <si>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</si>
  <si>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</si>
  <si>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</si>
  <si>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</si>
  <si>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</si>
  <si>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</si>
  <si>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</si>
  <si>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</si>
  <si>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</si>
  <si>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</si>
  <si>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</si>
  <si>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</si>
  <si>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</si>
  <si>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</si>
  <si>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</si>
  <si>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</si>
  <si>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</si>
  <si>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</si>
  <si>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</si>
  <si>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</si>
  <si>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</si>
  <si>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</si>
  <si>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</si>
  <si>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</si>
  <si>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</si>
  <si>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</si>
  <si>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</si>
  <si>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</si>
  <si>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</si>
  <si>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</si>
  <si>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</si>
  <si>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</si>
  <si>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</si>
  <si>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</si>
  <si>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</si>
  <si>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</si>
  <si>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</si>
  <si>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</si>
  <si>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</si>
  <si>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</si>
  <si>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</si>
  <si>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</si>
  <si>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</si>
  <si>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</si>
  <si>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</si>
  <si>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</si>
  <si>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</si>
  <si>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</si>
  <si>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</si>
  <si>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</si>
  <si>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</si>
  <si>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</si>
  <si>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</si>
  <si>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</si>
  <si>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</si>
  <si>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</si>
  <si>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</si>
  <si>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</si>
  <si>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</si>
  <si>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</si>
  <si>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</si>
  <si>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</si>
  <si>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</si>
  <si>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</si>
  <si>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</si>
  <si>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</si>
  <si>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</si>
  <si>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</si>
  <si>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</si>
  <si>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</si>
  <si>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</si>
  <si>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</si>
  <si>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</si>
  <si>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</si>
  <si>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</si>
  <si>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</si>
  <si>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</si>
  <si>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</si>
  <si>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</si>
  <si>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</si>
  <si>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</si>
  <si>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</si>
  <si>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</si>
  <si>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</si>
  <si>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</si>
  <si>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</si>
  <si>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</si>
  <si>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</si>
  <si>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</si>
  <si>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</si>
  <si>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</si>
  <si>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</si>
  <si>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</si>
  <si>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</si>
  <si>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</si>
  <si>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</si>
  <si>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</si>
  <si>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</si>
  <si>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</si>
  <si>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</si>
  <si>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</si>
  <si>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</si>
  <si>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</si>
  <si>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</si>
  <si>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</si>
  <si>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</si>
  <si>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</si>
  <si>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</si>
  <si>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</si>
  <si>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</si>
  <si>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</si>
  <si>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</si>
  <si>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</si>
  <si>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</si>
  <si>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</si>
  <si>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</si>
  <si>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</si>
  <si>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</si>
  <si>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</si>
  <si>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</si>
  <si>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</si>
  <si>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</si>
  <si>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</si>
  <si>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</si>
  <si>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</si>
  <si>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</si>
  <si>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</si>
  <si>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</si>
  <si>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</si>
  <si>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</si>
  <si>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</si>
  <si>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</si>
  <si>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</si>
  <si>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</si>
  <si>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</si>
  <si>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</si>
  <si>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</si>
  <si>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</si>
  <si>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</si>
  <si>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</si>
  <si>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</si>
  <si>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</si>
  <si>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</si>
  <si>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</si>
  <si>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</si>
  <si>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</si>
  <si>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</si>
  <si>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</si>
  <si>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</si>
  <si>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</si>
  <si>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</si>
  <si>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</si>
  <si>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</si>
  <si>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</si>
  <si>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</si>
  <si>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</si>
  <si>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</si>
  <si>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</si>
  <si>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</si>
  <si>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</si>
  <si>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</si>
  <si>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</si>
  <si>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</si>
  <si>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</si>
  <si>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</si>
  <si>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</si>
  <si>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</si>
  <si>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</si>
  <si>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</si>
  <si>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</si>
  <si>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</si>
  <si>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</si>
  <si>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</si>
  <si>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</si>
  <si>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</si>
  <si>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</si>
  <si>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</si>
  <si>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</si>
  <si>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</si>
  <si>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</si>
  <si>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</si>
  <si>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</si>
  <si>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</si>
  <si>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</si>
  <si>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</si>
  <si>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</si>
  <si>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</si>
  <si>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</si>
  <si>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</si>
  <si>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</si>
  <si>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</si>
  <si>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</si>
  <si>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</si>
  <si>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</si>
  <si>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</si>
  <si>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</si>
  <si>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</si>
  <si>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</si>
  <si>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</si>
  <si>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</si>
  <si>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</si>
  <si>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</si>
  <si>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</si>
  <si>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</si>
  <si>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</si>
  <si>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</si>
  <si>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</si>
  <si>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</si>
  <si>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</si>
  <si>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</si>
  <si>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</si>
  <si>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</si>
  <si>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</si>
  <si>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</si>
  <si>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</si>
  <si>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</si>
  <si>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</si>
  <si>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</si>
  <si>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</si>
  <si>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</si>
  <si>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</si>
  <si>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</si>
  <si>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</si>
  <si>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</si>
  <si>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</si>
  <si>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</si>
  <si>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</si>
  <si>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</si>
  <si>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</si>
  <si>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</si>
  <si>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</si>
  <si>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</si>
  <si>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</si>
  <si>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</si>
  <si>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</si>
  <si>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</si>
  <si>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</si>
  <si>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</si>
  <si>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</si>
  <si>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</si>
  <si>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</si>
  <si>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</si>
  <si>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</si>
  <si>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</si>
  <si>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</si>
  <si>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</si>
  <si>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</si>
  <si>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</si>
  <si>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</si>
  <si>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</si>
  <si>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</si>
  <si>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</si>
  <si>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</si>
  <si>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</si>
  <si>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</si>
  <si>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</si>
  <si>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</si>
  <si>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</si>
  <si>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</si>
  <si>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</si>
  <si>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</si>
  <si>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</si>
  <si>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</si>
  <si>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</si>
  <si>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</si>
  <si>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</si>
  <si>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</si>
  <si>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</si>
  <si>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</si>
  <si>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</si>
  <si>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</si>
  <si>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</si>
  <si>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</si>
  <si>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</si>
  <si>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</si>
  <si>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</si>
  <si>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</si>
  <si>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</si>
  <si>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</si>
  <si>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</si>
  <si>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</si>
  <si>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</si>
  <si>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</si>
  <si>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</si>
  <si>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</si>
  <si>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</si>
  <si>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</si>
  <si>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</si>
  <si>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</si>
  <si>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</si>
  <si>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</si>
  <si>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</si>
  <si>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</si>
  <si>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</si>
  <si>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</si>
  <si>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</si>
  <si>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</si>
  <si>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</si>
  <si>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</si>
  <si>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</si>
  <si>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</si>
  <si>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</si>
  <si>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</si>
  <si>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</si>
  <si>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</si>
  <si>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</si>
  <si>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</si>
  <si>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</si>
  <si>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</si>
  <si>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</si>
  <si>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</si>
  <si>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</si>
  <si>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</si>
  <si>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</si>
  <si>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</si>
  <si>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</si>
  <si>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</si>
  <si>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</si>
  <si>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</si>
  <si>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</si>
  <si>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</si>
  <si>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</si>
  <si>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</si>
  <si>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</si>
  <si>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</si>
  <si>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</si>
  <si>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</si>
  <si>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</si>
  <si>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</si>
  <si>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</si>
  <si>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</si>
  <si>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</si>
  <si>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</si>
  <si>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</si>
  <si>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</si>
  <si>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</si>
  <si>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</si>
  <si>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</si>
  <si>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</si>
  <si>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</si>
  <si>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</si>
  <si>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</si>
  <si>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</si>
  <si>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</si>
  <si>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</si>
  <si>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</si>
  <si>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</si>
  <si>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</si>
  <si>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</si>
  <si>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</si>
  <si>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</si>
  <si>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</si>
  <si>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</si>
  <si>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</si>
  <si>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</si>
  <si>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</si>
  <si>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</si>
  <si>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</si>
  <si>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</si>
  <si>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</si>
  <si>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</si>
  <si>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</si>
  <si>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</si>
  <si>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</si>
  <si>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</si>
  <si>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</si>
  <si>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</si>
  <si>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</si>
  <si>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</si>
  <si>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</si>
  <si>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</si>
  <si>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</si>
  <si>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</si>
  <si>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</si>
  <si>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</si>
  <si>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</si>
  <si>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</si>
  <si>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</si>
  <si>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</si>
  <si>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</si>
  <si>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</si>
  <si>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</si>
  <si>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</si>
  <si>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</si>
  <si>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</si>
  <si>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</si>
  <si>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</si>
  <si>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</si>
  <si>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</si>
  <si>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</si>
  <si>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</si>
  <si>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</si>
  <si>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</si>
  <si>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</si>
  <si>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</si>
  <si>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</si>
  <si>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</si>
  <si>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</si>
  <si>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</si>
  <si>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</si>
  <si>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</si>
  <si>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</si>
  <si>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</si>
  <si>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</si>
  <si>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</si>
  <si>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</si>
  <si>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</si>
  <si>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</si>
  <si>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</si>
  <si>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</si>
  <si>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</si>
  <si>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</si>
  <si>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</si>
  <si>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</si>
  <si>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</si>
  <si>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</si>
  <si>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</si>
  <si>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</si>
  <si>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</si>
  <si>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</si>
  <si>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</si>
  <si>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</si>
  <si>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</si>
  <si>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</si>
  <si>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</si>
  <si>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</si>
  <si>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</si>
  <si>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</si>
  <si>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</si>
  <si>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</si>
  <si>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</si>
  <si>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</si>
  <si>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</si>
  <si>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</si>
  <si>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</si>
  <si>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</si>
  <si>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</si>
  <si>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</si>
  <si>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</si>
  <si>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</si>
  <si>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</si>
  <si>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</si>
  <si>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</si>
  <si>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</si>
  <si>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</si>
  <si>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</si>
  <si>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</si>
  <si>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</si>
  <si>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</si>
  <si>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</si>
  <si>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</si>
  <si>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</si>
  <si>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</si>
  <si>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</si>
  <si>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</si>
  <si>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</si>
  <si>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</si>
  <si>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</si>
  <si>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</si>
  <si>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</si>
  <si>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</si>
  <si>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</si>
  <si>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</si>
  <si>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</si>
  <si>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</si>
  <si>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</si>
  <si>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</si>
  <si>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</si>
  <si>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</si>
  <si>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</si>
  <si>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</si>
  <si>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</si>
  <si>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</si>
  <si>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</si>
  <si>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</si>
  <si>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</si>
  <si>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</si>
  <si>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</si>
  <si>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</si>
  <si>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</si>
  <si>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</si>
  <si>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</si>
  <si>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</si>
  <si>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</si>
  <si>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</si>
  <si>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</si>
  <si>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</si>
  <si>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</si>
  <si>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</si>
  <si>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</si>
  <si>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</si>
  <si>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</si>
  <si>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</si>
  <si>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</si>
  <si>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</si>
  <si>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</si>
  <si>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</si>
  <si>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</si>
  <si>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</si>
  <si>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</si>
  <si>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</si>
  <si>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</si>
  <si>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</si>
  <si>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</si>
  <si>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</si>
  <si>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</si>
  <si>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</si>
  <si>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</si>
  <si>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</si>
  <si>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</si>
  <si>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</si>
  <si>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</si>
  <si>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</si>
  <si>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</si>
  <si>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</si>
  <si>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</si>
  <si>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</si>
  <si>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</si>
  <si>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</si>
  <si>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</si>
  <si>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</si>
  <si>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</si>
  <si>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</si>
  <si>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</si>
  <si>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</si>
  <si>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</si>
  <si>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</si>
  <si>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</si>
  <si>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</si>
  <si>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</si>
  <si>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</si>
  <si>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</si>
  <si>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</si>
  <si>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</si>
  <si>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</si>
  <si>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</si>
  <si>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</si>
  <si>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</si>
  <si>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</si>
  <si>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</si>
  <si>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</si>
  <si>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</si>
  <si>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</si>
  <si>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</si>
  <si>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</si>
  <si>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</si>
  <si>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</si>
  <si>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</si>
  <si>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</si>
  <si>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</si>
  <si>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</si>
  <si>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</si>
  <si>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</si>
  <si>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</si>
  <si>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</si>
  <si>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</si>
  <si>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</si>
  <si>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</si>
  <si>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</si>
  <si>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</si>
  <si>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</si>
  <si>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</si>
  <si>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</si>
  <si>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</si>
  <si>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</si>
  <si>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</si>
  <si>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</si>
  <si>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</si>
  <si>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</si>
  <si>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</si>
  <si>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</si>
  <si>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</si>
  <si>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</si>
  <si>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</si>
  <si>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</si>
  <si>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</si>
  <si>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</si>
  <si>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</si>
  <si>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</si>
  <si>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</si>
  <si>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</si>
  <si>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</si>
  <si>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</si>
  <si>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</si>
  <si>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</si>
  <si>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</si>
  <si>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</si>
  <si>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</si>
  <si>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</si>
  <si>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</si>
  <si>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</si>
  <si>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</si>
  <si>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</si>
  <si>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</si>
  <si>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</si>
  <si>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</si>
  <si>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</si>
  <si>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</si>
  <si>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</si>
  <si>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</si>
  <si>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</si>
  <si>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</si>
  <si>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</si>
  <si>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</si>
  <si>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</si>
  <si>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</si>
  <si>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</si>
  <si>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</si>
  <si>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</si>
  <si>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</si>
  <si>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</si>
  <si>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</si>
  <si>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</si>
  <si>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</si>
  <si>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</si>
  <si>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</si>
  <si>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</si>
  <si>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</si>
  <si>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</si>
  <si>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</si>
  <si>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</si>
  <si>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</si>
  <si>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</si>
  <si>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</si>
  <si>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</si>
  <si>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</si>
  <si>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</si>
  <si>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</si>
  <si>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</si>
  <si>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</si>
  <si>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</si>
  <si>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</si>
  <si>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</si>
  <si>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</si>
  <si>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</si>
  <si>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</si>
  <si>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</si>
  <si>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</si>
  <si>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</si>
  <si>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</si>
  <si>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</si>
  <si>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</si>
  <si>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</si>
  <si>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</si>
  <si>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</si>
  <si>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</si>
  <si>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</si>
  <si>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</si>
  <si>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</si>
  <si>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</si>
  <si>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</si>
  <si>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</si>
  <si>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</si>
  <si>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</si>
  <si>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</si>
  <si>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</si>
  <si>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</si>
  <si>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</si>
  <si>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</si>
  <si>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</si>
  <si>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</si>
  <si>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</si>
  <si>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</si>
  <si>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</si>
  <si>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</si>
  <si>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</si>
  <si>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</si>
  <si>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</si>
  <si>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</si>
  <si>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</si>
  <si>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</si>
  <si>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</si>
  <si>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</si>
  <si>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</si>
  <si>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</si>
  <si>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</si>
  <si>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</si>
  <si>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</si>
  <si>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</si>
  <si>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</si>
  <si>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</si>
  <si>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</si>
  <si>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</si>
  <si>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</si>
  <si>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</si>
  <si>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</si>
  <si>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</si>
  <si>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</si>
  <si>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</si>
  <si>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</si>
  <si>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</si>
  <si>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</si>
  <si>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</si>
  <si>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</si>
  <si>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</si>
  <si>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</si>
  <si>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</si>
  <si>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</si>
  <si>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</si>
  <si>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</si>
  <si>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</si>
  <si>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</si>
  <si>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</si>
  <si>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</si>
  <si>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</si>
  <si>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</si>
  <si>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</si>
  <si>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</si>
  <si>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</si>
  <si>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</si>
  <si>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</si>
  <si>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</si>
  <si>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</si>
  <si>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</si>
  <si>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</si>
  <si>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</si>
  <si>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</si>
  <si>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</si>
  <si>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</si>
  <si>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</si>
  <si>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</si>
  <si>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</si>
  <si>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</si>
  <si>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</si>
  <si>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</si>
  <si>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</si>
  <si>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</si>
  <si>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</si>
  <si>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</si>
  <si>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</si>
  <si>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</si>
  <si>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</si>
  <si>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</si>
  <si>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</si>
  <si>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</si>
  <si>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</si>
  <si>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</si>
  <si>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</si>
  <si>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</si>
  <si>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</si>
  <si>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</si>
  <si>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</si>
  <si>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</si>
  <si>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</si>
  <si>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</si>
  <si>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</si>
  <si>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</si>
  <si>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</si>
  <si>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</si>
  <si>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</si>
  <si>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</si>
  <si>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</si>
  <si>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</si>
  <si>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</si>
  <si>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</si>
  <si>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</si>
  <si>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</si>
  <si>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</si>
  <si>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</si>
  <si>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</si>
  <si>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</si>
  <si>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</si>
  <si>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</si>
  <si>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</si>
  <si>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</si>
  <si>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</si>
  <si>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</si>
  <si>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</si>
  <si>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</si>
  <si>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</si>
  <si>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</si>
  <si>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</si>
  <si>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</si>
  <si>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</si>
  <si>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</si>
  <si>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</si>
  <si>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</si>
  <si>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</si>
  <si>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</si>
  <si>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</si>
  <si>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</si>
  <si>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</si>
  <si>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</si>
  <si>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</si>
  <si>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</si>
  <si>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</si>
  <si>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</si>
  <si>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</si>
  <si>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</si>
  <si>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</si>
  <si>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</si>
  <si>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</si>
  <si>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</si>
  <si>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</si>
  <si>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</si>
  <si>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</si>
  <si>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</si>
  <si>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</si>
  <si>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</si>
  <si>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</si>
  <si>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</si>
  <si>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</si>
  <si>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</si>
  <si>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</si>
  <si>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</si>
  <si>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</si>
  <si>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</si>
  <si>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</si>
  <si>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</si>
  <si>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</si>
  <si>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</si>
  <si>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</si>
  <si>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</si>
  <si>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</si>
  <si>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</si>
  <si>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</si>
  <si>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</si>
  <si>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</si>
  <si>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</si>
  <si>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</si>
  <si>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</si>
  <si>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</si>
  <si>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</si>
  <si>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</si>
  <si>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</si>
  <si>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</si>
  <si>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</si>
  <si>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</si>
  <si>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</si>
  <si>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</si>
  <si>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</si>
  <si>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</si>
  <si>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</si>
  <si>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</si>
  <si>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</si>
  <si>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</si>
  <si>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</si>
  <si>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</si>
  <si>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</si>
  <si>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</si>
  <si>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</si>
  <si>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</si>
  <si>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</si>
  <si>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</si>
  <si>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</si>
  <si>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</si>
  <si>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</si>
  <si>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</si>
  <si>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</si>
  <si>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</si>
  <si>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</si>
  <si>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</si>
  <si>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</si>
  <si>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</si>
  <si>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</si>
  <si>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</si>
  <si>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</si>
  <si>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</si>
  <si>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</si>
  <si>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</si>
  <si>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</si>
  <si>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</si>
  <si>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</si>
  <si>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</si>
  <si>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</si>
  <si>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</si>
  <si>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</si>
  <si>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</si>
  <si>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</si>
  <si>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</si>
  <si>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</si>
  <si>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</si>
  <si>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</si>
  <si>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</si>
  <si>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</si>
  <si>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</si>
  <si>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</si>
  <si>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</si>
  <si>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</si>
  <si>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</si>
  <si>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</si>
  <si>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</si>
  <si>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</si>
  <si>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</si>
  <si>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</si>
  <si>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</si>
  <si>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</si>
  <si>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</si>
  <si>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</si>
  <si>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</si>
  <si>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</si>
  <si>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</si>
  <si>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</si>
  <si>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</si>
  <si>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</si>
  <si>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</si>
  <si>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</si>
  <si>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</si>
  <si>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</si>
  <si>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</si>
  <si>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</si>
  <si>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</si>
  <si>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</si>
  <si>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</si>
  <si>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</si>
  <si>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</si>
  <si>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</si>
  <si>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</si>
  <si>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</si>
  <si>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</si>
  <si>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</si>
  <si>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</si>
  <si>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</si>
  <si>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</si>
  <si>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</si>
  <si>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</si>
  <si>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</si>
  <si>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</si>
  <si>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</si>
  <si>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</si>
  <si>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</si>
  <si>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</si>
  <si>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</si>
  <si>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</si>
  <si>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</si>
  <si>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</si>
  <si>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</si>
  <si>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</si>
  <si>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</si>
  <si>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</si>
  <si>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</si>
  <si>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</si>
  <si>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</si>
  <si>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</si>
  <si>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</si>
  <si>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</si>
  <si>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</si>
  <si>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</si>
  <si>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</si>
  <si>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</si>
  <si>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</si>
  <si>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</si>
  <si>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</si>
  <si>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</si>
  <si>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</si>
  <si>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</si>
  <si>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</si>
  <si>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</si>
  <si>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</si>
  <si>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</si>
  <si>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</si>
  <si>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</si>
  <si>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</si>
  <si>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</si>
  <si>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</si>
  <si>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</si>
  <si>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</si>
  <si>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</si>
  <si>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</si>
  <si>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</si>
  <si>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</si>
  <si>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</si>
  <si>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</si>
  <si>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</si>
  <si>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</si>
  <si>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</si>
  <si>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</si>
  <si>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</si>
  <si>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</si>
  <si>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</si>
  <si>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</si>
  <si>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</si>
  <si>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</si>
  <si>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</si>
  <si>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</si>
  <si>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</si>
  <si>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</si>
  <si>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</si>
  <si>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</si>
  <si>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</si>
  <si>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</si>
  <si>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</si>
  <si>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</si>
  <si>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</si>
  <si>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</si>
  <si>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</si>
  <si>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</si>
  <si>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</si>
  <si>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</si>
  <si>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</si>
  <si>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</si>
  <si>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</si>
  <si>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</si>
  <si>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</si>
  <si>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</si>
  <si>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</si>
  <si>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</si>
  <si>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</si>
  <si>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</si>
  <si>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</si>
  <si>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</si>
  <si>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</si>
  <si>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</si>
  <si>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</si>
  <si>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</si>
  <si>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</si>
  <si>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</si>
  <si>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</si>
  <si>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</si>
  <si>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</si>
  <si>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</si>
  <si>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</si>
  <si>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</si>
  <si>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</si>
  <si>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</si>
  <si>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</si>
  <si>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</si>
  <si>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</si>
  <si>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</si>
  <si>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</si>
  <si>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</si>
  <si>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</si>
  <si>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</si>
  <si>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</si>
  <si>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</si>
  <si>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</si>
  <si>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</si>
  <si>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</si>
  <si>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</si>
  <si>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</si>
  <si>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</si>
  <si>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</si>
  <si>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</si>
  <si>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</si>
  <si>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</si>
  <si>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</si>
  <si>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</si>
  <si>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</si>
  <si>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</si>
  <si>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</si>
  <si>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</si>
  <si>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</si>
  <si>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</si>
  <si>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</si>
  <si>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</si>
  <si>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</si>
  <si>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</si>
  <si>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</si>
  <si>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</si>
  <si>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</si>
  <si>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</si>
  <si>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</si>
  <si>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</si>
  <si>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</si>
  <si>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</si>
  <si>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</si>
  <si>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</si>
  <si>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</si>
  <si>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</si>
  <si>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</si>
  <si>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</si>
  <si>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</si>
  <si>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</si>
  <si>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</si>
  <si>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</si>
  <si>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</si>
  <si>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</si>
  <si>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</si>
  <si>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</si>
  <si>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</si>
  <si>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</si>
  <si>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</si>
  <si>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</si>
  <si>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</si>
  <si>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</si>
  <si>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</si>
  <si>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</si>
  <si>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</si>
  <si>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</si>
  <si>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</si>
  <si>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</si>
  <si>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</si>
  <si>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</si>
  <si>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</si>
  <si>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</si>
  <si>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</si>
  <si>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</si>
  <si>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</si>
  <si>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</si>
  <si>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</si>
  <si>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</si>
  <si>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</si>
  <si>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</si>
  <si>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</si>
  <si>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</si>
  <si>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</si>
  <si>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</si>
  <si>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</si>
  <si>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</si>
  <si>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</si>
  <si>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</si>
  <si>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</si>
  <si>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</si>
  <si>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</si>
  <si>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</si>
  <si>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</si>
  <si>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</si>
  <si>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</si>
  <si>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</si>
  <si>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</si>
  <si>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</si>
  <si>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</si>
  <si>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</si>
  <si>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</si>
  <si>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</si>
  <si>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</si>
  <si>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</si>
  <si>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</si>
  <si>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</si>
  <si>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</si>
  <si>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</si>
  <si>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</si>
  <si>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</si>
  <si>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</si>
  <si>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</si>
  <si>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</si>
  <si>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</si>
  <si>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</si>
  <si>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</si>
  <si>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</si>
  <si>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</si>
  <si>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</si>
  <si>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</si>
  <si>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</si>
  <si>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</si>
  <si>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</si>
  <si>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</si>
  <si>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</si>
  <si>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</si>
  <si>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</si>
  <si>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</si>
  <si>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</si>
  <si>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</si>
  <si>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</si>
  <si>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</si>
  <si>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</si>
  <si>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</si>
  <si>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</si>
  <si>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</si>
  <si>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</si>
  <si>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</si>
  <si>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</si>
  <si>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</si>
  <si>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</si>
  <si>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</si>
  <si>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</si>
  <si>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</si>
  <si>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</si>
  <si>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</si>
  <si>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</si>
  <si>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</si>
  <si>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</si>
  <si>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</si>
  <si>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</si>
  <si>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</si>
  <si>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</si>
  <si>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</si>
  <si>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</si>
  <si>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</si>
  <si>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</si>
  <si>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</si>
  <si>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</si>
  <si>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</si>
  <si>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</si>
  <si>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</si>
  <si>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</si>
  <si>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</si>
  <si>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</si>
  <si>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</si>
  <si>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</si>
  <si>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</si>
  <si>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</si>
  <si>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</si>
  <si>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</si>
  <si>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</si>
  <si>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</si>
  <si>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</si>
  <si>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</si>
  <si>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</si>
  <si>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</si>
  <si>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</si>
  <si>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</si>
  <si>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</si>
  <si>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</si>
  <si>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</si>
  <si>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</si>
  <si>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</si>
  <si>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</si>
  <si>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</si>
  <si>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</si>
  <si>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</si>
  <si>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</si>
  <si>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</si>
  <si>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</si>
  <si>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</si>
  <si>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</si>
  <si>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</si>
  <si>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</si>
  <si>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</si>
  <si>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</si>
  <si>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</si>
  <si>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</si>
  <si>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</si>
  <si>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</si>
  <si>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</si>
  <si>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</si>
  <si>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</si>
  <si>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</si>
  <si>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</si>
  <si>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</si>
  <si>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</si>
  <si>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</si>
  <si>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</si>
  <si>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</si>
  <si>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</si>
  <si>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</si>
  <si>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</si>
  <si>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</si>
  <si>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</si>
  <si>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</si>
  <si>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</si>
  <si>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</si>
  <si>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</si>
  <si>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</si>
  <si>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</si>
  <si>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</si>
  <si>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</si>
  <si>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</si>
  <si>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</si>
  <si>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</si>
  <si>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</si>
  <si>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</si>
  <si>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</si>
  <si>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</si>
  <si>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</si>
  <si>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</si>
  <si>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</si>
  <si>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</si>
  <si>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</si>
  <si>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</si>
  <si>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</si>
  <si>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</si>
  <si>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</si>
  <si>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</si>
  <si>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</si>
  <si>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</si>
  <si>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</si>
  <si>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</si>
  <si>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</si>
  <si>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</si>
  <si>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</si>
  <si>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</si>
  <si>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</si>
  <si>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</si>
  <si>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</si>
  <si>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</si>
  <si>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</si>
  <si>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</si>
  <si>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</si>
  <si>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</si>
  <si>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</si>
  <si>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</si>
  <si>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</si>
  <si>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</si>
  <si>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</si>
  <si>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</si>
  <si>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</si>
  <si>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</si>
  <si>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</si>
  <si>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</si>
  <si>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</si>
  <si>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</si>
  <si>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</si>
  <si>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</si>
  <si>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</si>
  <si>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</si>
  <si>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</si>
  <si>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</si>
  <si>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</si>
  <si>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</si>
  <si>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</si>
  <si>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</si>
  <si>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</si>
  <si>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</si>
  <si>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</si>
  <si>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</si>
  <si>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</si>
  <si>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</si>
  <si>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</si>
  <si>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</si>
  <si>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</si>
  <si>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</si>
  <si>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</si>
  <si>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</si>
  <si>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</si>
  <si>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</si>
  <si>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</si>
  <si>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</si>
  <si>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</si>
  <si>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</si>
  <si>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</si>
  <si>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</si>
  <si>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</si>
  <si>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</si>
  <si>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</si>
  <si>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</si>
  <si>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</si>
  <si>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</si>
  <si>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</si>
  <si>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</si>
  <si>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</si>
  <si>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</si>
  <si>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</si>
  <si>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</si>
  <si>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</si>
  <si>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</si>
  <si>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</si>
  <si>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</si>
  <si>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</si>
  <si>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</si>
  <si>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</si>
  <si>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</si>
  <si>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</si>
  <si>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</si>
  <si>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</si>
  <si>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</si>
  <si>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</si>
  <si>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</si>
  <si>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</si>
  <si>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</si>
  <si>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</si>
  <si>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</si>
  <si>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</si>
  <si>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</si>
  <si>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</si>
  <si>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</si>
  <si>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</si>
  <si>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</si>
  <si>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</si>
  <si>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</si>
  <si>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</si>
  <si>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</si>
  <si>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</si>
  <si>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</si>
  <si>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</si>
  <si>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</si>
  <si>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</si>
  <si>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</si>
  <si>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</si>
  <si>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</si>
  <si>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</si>
  <si>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</si>
  <si>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</si>
  <si>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</si>
  <si>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</si>
  <si>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</si>
  <si>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</si>
  <si>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</si>
  <si>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</si>
  <si>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</si>
  <si>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</si>
  <si>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</si>
  <si>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</si>
  <si>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</si>
  <si>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</si>
  <si>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</si>
  <si>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</si>
  <si>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</si>
  <si>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</si>
  <si>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</si>
  <si>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</si>
  <si>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</si>
  <si>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</si>
  <si>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</si>
  <si>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</si>
  <si>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</si>
  <si>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</si>
  <si>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</si>
  <si>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</si>
  <si>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</si>
  <si>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</si>
  <si>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</si>
  <si>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</si>
  <si>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</si>
  <si>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</si>
  <si>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</si>
  <si>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</si>
  <si>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</si>
  <si>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</si>
  <si>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</si>
  <si>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</si>
  <si>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</si>
  <si>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</si>
  <si>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</si>
  <si>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</si>
  <si>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</si>
  <si>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</si>
  <si>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</si>
  <si>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</si>
  <si>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</si>
  <si>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</si>
  <si>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</si>
  <si>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</si>
  <si>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</si>
  <si>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</si>
  <si>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</si>
  <si>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</si>
  <si>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</si>
  <si>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</si>
  <si>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</si>
  <si>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</si>
  <si>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</si>
  <si>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</si>
  <si>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</si>
  <si>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</si>
  <si>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</si>
  <si>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</si>
  <si>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</si>
  <si>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</si>
  <si>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</si>
  <si>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</si>
  <si>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</si>
  <si>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</si>
  <si>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</si>
  <si>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</si>
  <si>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</si>
  <si>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</si>
  <si>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</si>
  <si>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</si>
  <si>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</si>
  <si>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</si>
  <si>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</si>
  <si>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</si>
  <si>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</si>
  <si>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</si>
  <si>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</si>
  <si>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</si>
  <si>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</si>
  <si>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</si>
  <si>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</si>
  <si>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</si>
  <si>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</si>
  <si>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</si>
  <si>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</si>
  <si>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</si>
  <si>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</si>
  <si>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</si>
  <si>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</si>
  <si>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</si>
  <si>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</si>
  <si>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</si>
  <si>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</si>
  <si>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</si>
  <si>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</si>
  <si>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</si>
  <si>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</si>
  <si>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</si>
  <si>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</si>
  <si>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</si>
  <si>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</si>
  <si>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</si>
  <si>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</si>
  <si>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</si>
  <si>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</si>
  <si>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</si>
  <si>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</si>
  <si>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</si>
  <si>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</si>
  <si>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</si>
  <si>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</si>
  <si>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</si>
  <si>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</si>
  <si>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</si>
  <si>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</si>
  <si>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</si>
  <si>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</si>
  <si>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</si>
  <si>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</si>
  <si>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</si>
  <si>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</si>
  <si>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</si>
  <si>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</si>
  <si>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</si>
  <si>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</si>
  <si>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</si>
  <si>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</si>
  <si>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</si>
  <si>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</si>
  <si>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</si>
  <si>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</si>
  <si>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</si>
  <si>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</si>
  <si>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</si>
  <si>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</si>
  <si>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</si>
  <si>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</si>
  <si>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</si>
  <si>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</si>
  <si>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</si>
  <si>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</si>
  <si>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</si>
  <si>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</si>
  <si>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</si>
  <si>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</si>
  <si>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</si>
  <si>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</si>
  <si>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</si>
  <si>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</si>
  <si>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</si>
  <si>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</si>
  <si>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</si>
  <si>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</si>
  <si>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</si>
  <si>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</si>
  <si>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</si>
  <si>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</si>
  <si>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</si>
  <si>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</si>
  <si>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</si>
  <si>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</si>
  <si>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</si>
  <si>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</si>
  <si>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</si>
  <si>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</si>
  <si>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</si>
  <si>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</si>
  <si>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</si>
  <si>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</si>
  <si>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</si>
  <si>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</si>
  <si>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</si>
  <si>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</si>
  <si>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</si>
  <si>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</si>
  <si>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</si>
  <si>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</si>
  <si>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</si>
  <si>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</si>
  <si>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</si>
  <si>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</si>
  <si>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</si>
  <si>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</si>
  <si>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</si>
  <si>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</si>
  <si>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</si>
  <si>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</si>
  <si>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</si>
  <si>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</si>
  <si>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</si>
  <si>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</si>
  <si>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</si>
  <si>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</si>
  <si>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</si>
  <si>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</si>
  <si>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</si>
  <si>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</si>
  <si>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</si>
  <si>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</si>
  <si>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</si>
  <si>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</si>
  <si>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</si>
  <si>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</si>
  <si>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</si>
  <si>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</si>
  <si>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</si>
  <si>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</si>
  <si>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</si>
  <si>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</si>
  <si>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</si>
  <si>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</si>
  <si>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</si>
  <si>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</si>
  <si>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</si>
  <si>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</si>
  <si>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</si>
  <si>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</si>
  <si>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</si>
  <si>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</si>
  <si>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</si>
  <si>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</si>
  <si>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</si>
  <si>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</si>
  <si>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</si>
  <si>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</si>
  <si>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</si>
  <si>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</si>
  <si>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</si>
  <si>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</si>
  <si>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</si>
  <si>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</si>
  <si>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</si>
  <si>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</si>
  <si>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</si>
  <si>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</si>
  <si>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</si>
  <si>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</si>
  <si>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</si>
  <si>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</si>
  <si>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</si>
  <si>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</si>
  <si>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</si>
  <si>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</si>
  <si>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</si>
  <si>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</si>
  <si>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</si>
  <si>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</si>
  <si>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</si>
  <si>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</si>
  <si>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</si>
  <si>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</si>
  <si>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</si>
  <si>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</si>
  <si>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</si>
  <si>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</si>
  <si>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</si>
  <si>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</si>
  <si>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</si>
  <si>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</si>
  <si>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</si>
  <si>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</si>
  <si>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</si>
  <si>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</si>
  <si>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</si>
  <si>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</si>
  <si>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</si>
  <si>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</si>
  <si>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</si>
  <si>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</si>
  <si>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</si>
  <si>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</si>
  <si>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</si>
  <si>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</si>
  <si>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</si>
  <si>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</si>
  <si>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</si>
  <si>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</si>
  <si>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</si>
  <si>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</si>
  <si>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</si>
  <si>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</si>
  <si>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</si>
  <si>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</si>
  <si>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</si>
  <si>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</si>
  <si>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</si>
  <si>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</si>
  <si>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</si>
  <si>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</si>
  <si>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</si>
  <si>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</si>
  <si>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</si>
  <si>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</si>
  <si>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</si>
  <si>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</si>
  <si>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</si>
  <si>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</si>
  <si>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</si>
  <si>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</si>
  <si>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</si>
  <si>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</si>
  <si>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</si>
  <si>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</si>
  <si>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</si>
  <si>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</si>
  <si>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</si>
  <si>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</si>
  <si>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</si>
  <si>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</si>
  <si>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</si>
  <si>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</si>
  <si>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</si>
  <si>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</si>
  <si>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</si>
  <si>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</si>
  <si>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</si>
  <si>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</si>
  <si>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</si>
  <si>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</si>
  <si>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</si>
  <si>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</si>
  <si>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</si>
  <si>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</si>
  <si>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</si>
  <si>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</si>
  <si>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</si>
  <si>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</si>
  <si>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</si>
  <si>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</si>
  <si>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</si>
  <si>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</si>
  <si>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</si>
  <si>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</si>
  <si>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</si>
  <si>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</si>
  <si>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</si>
  <si>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</si>
  <si>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</si>
  <si>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</si>
  <si>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</si>
  <si>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</si>
  <si>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</si>
  <si>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</si>
  <si>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</si>
  <si>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</si>
  <si>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</si>
  <si>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</si>
  <si>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</si>
  <si>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</si>
  <si>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</si>
  <si>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</si>
  <si>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</si>
  <si>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</si>
  <si>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</si>
  <si>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</si>
  <si>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</si>
  <si>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</si>
  <si>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</si>
  <si>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</si>
  <si>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</si>
  <si>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</si>
  <si>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</si>
  <si>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</si>
  <si>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</si>
  <si>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</si>
  <si>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</si>
  <si>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</si>
  <si>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</si>
  <si>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</si>
  <si>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</si>
  <si>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</si>
  <si>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</si>
  <si>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</si>
  <si>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</si>
  <si>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</si>
  <si>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</si>
  <si>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</si>
  <si>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</si>
  <si>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</si>
  <si>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</si>
  <si>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</si>
  <si>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</si>
  <si>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</si>
  <si>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</si>
  <si>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</si>
  <si>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</si>
  <si>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</si>
  <si>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</si>
  <si>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</si>
  <si>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</si>
  <si>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</si>
  <si>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</si>
  <si>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</si>
  <si>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</si>
  <si>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</si>
  <si>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</si>
  <si>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</si>
  <si>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</si>
  <si>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</si>
  <si>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</si>
  <si>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</si>
  <si>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</si>
  <si>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</si>
  <si>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</si>
  <si>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</si>
  <si>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</si>
  <si>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</si>
  <si>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</si>
  <si>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</si>
  <si>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</si>
  <si>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</si>
  <si>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</si>
  <si>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</si>
  <si>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</si>
  <si>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</si>
  <si>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</si>
  <si>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</si>
  <si>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</si>
  <si>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</si>
  <si>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</si>
  <si>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</si>
  <si>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</si>
  <si>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</si>
  <si>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</si>
  <si>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</si>
  <si>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</si>
  <si>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</si>
  <si>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</si>
  <si>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</si>
  <si>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</si>
  <si>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</si>
  <si>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</si>
  <si>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</si>
  <si>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</si>
  <si>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</si>
  <si>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</si>
  <si>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</si>
  <si>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</si>
  <si>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</si>
  <si>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</si>
  <si>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</si>
  <si>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</si>
  <si>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</si>
  <si>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</si>
  <si>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</si>
  <si>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</si>
  <si>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</si>
  <si>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</si>
  <si>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</si>
  <si>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</si>
  <si>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</si>
  <si>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</si>
  <si>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</si>
  <si>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</si>
  <si>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</si>
  <si>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</si>
  <si>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</si>
  <si>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</si>
  <si>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</si>
  <si>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</si>
  <si>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</si>
  <si>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</si>
  <si>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</si>
  <si>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</si>
  <si>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</si>
  <si>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</si>
  <si>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</si>
  <si>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</si>
  <si>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</si>
  <si>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</si>
  <si>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</si>
  <si>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</si>
  <si>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</si>
  <si>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</si>
  <si>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</si>
  <si>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</si>
  <si>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</si>
  <si>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</si>
  <si>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</si>
  <si>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</si>
  <si>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</si>
  <si>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</si>
  <si>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</si>
  <si>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</si>
  <si>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</si>
  <si>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</si>
  <si>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</si>
  <si>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</si>
  <si>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</si>
  <si>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</si>
  <si>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</si>
  <si>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</si>
  <si>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</si>
  <si>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</si>
  <si>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</si>
  <si>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</si>
  <si>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</si>
  <si>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</si>
  <si>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</si>
  <si>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</si>
  <si>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</si>
  <si>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</si>
  <si>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</si>
  <si>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</si>
  <si>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</si>
  <si>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</si>
  <si>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</si>
  <si>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</si>
  <si>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</si>
  <si>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</si>
  <si>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</si>
  <si>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</si>
  <si>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</si>
  <si>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</si>
  <si>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</si>
  <si>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</si>
  <si>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</si>
  <si>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</si>
  <si>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</si>
  <si>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</si>
  <si>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</si>
  <si>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</si>
  <si>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</si>
  <si>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</si>
  <si>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</si>
  <si>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</si>
  <si>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</si>
  <si>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</si>
  <si>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</si>
  <si>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</si>
  <si>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</si>
  <si>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</si>
  <si>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</si>
  <si>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</si>
  <si>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</si>
  <si>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</si>
  <si>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</si>
  <si>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</si>
  <si>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</si>
  <si>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</si>
  <si>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</si>
  <si>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</si>
  <si>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</si>
  <si>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</si>
  <si>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</si>
  <si>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</si>
  <si>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</si>
  <si>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</si>
  <si>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</si>
  <si>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</si>
  <si>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</si>
  <si>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</si>
  <si>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</si>
  <si>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</si>
  <si>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</si>
  <si>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</si>
  <si>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</si>
  <si>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</si>
  <si>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</si>
  <si>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</si>
  <si>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</si>
  <si>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</si>
  <si>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</si>
  <si>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</si>
  <si>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</si>
  <si>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</si>
  <si>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</si>
  <si>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</si>
  <si>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</si>
  <si>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</si>
  <si>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</si>
  <si>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</si>
  <si>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</si>
  <si>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</si>
  <si>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</si>
  <si>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</si>
  <si>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</si>
  <si>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</si>
  <si>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</si>
  <si>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</si>
  <si>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</si>
  <si>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</si>
  <si>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</si>
  <si>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</si>
  <si>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</si>
  <si>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</si>
  <si>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</si>
  <si>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</si>
  <si>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</si>
  <si>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</si>
  <si>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</si>
  <si>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</si>
  <si>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</si>
  <si>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</si>
  <si>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</si>
  <si>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</si>
  <si>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</si>
  <si>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</si>
  <si>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</si>
  <si>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</si>
  <si>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</si>
  <si>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</si>
  <si>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</si>
  <si>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</si>
  <si>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</si>
  <si>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</si>
  <si>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</si>
  <si>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</si>
  <si>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</si>
  <si>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</si>
  <si>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</si>
  <si>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</si>
  <si>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</si>
  <si>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</si>
  <si>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</si>
  <si>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</si>
  <si>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</si>
  <si>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</si>
  <si>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</si>
  <si>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</si>
  <si>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</si>
  <si>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</si>
  <si>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</si>
  <si>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</si>
  <si>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</si>
  <si>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</si>
  <si>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</si>
  <si>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</si>
  <si>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</si>
  <si>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</si>
  <si>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</si>
  <si>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</si>
  <si>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</si>
  <si>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</si>
  <si>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</si>
  <si>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</si>
  <si>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</si>
  <si>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</si>
  <si>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</si>
  <si>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</si>
  <si>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</si>
  <si>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</si>
  <si>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</si>
  <si>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</si>
  <si>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</si>
  <si>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</si>
  <si>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</si>
  <si>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</si>
  <si>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</si>
  <si>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</si>
  <si>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</si>
  <si>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</si>
  <si>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</si>
  <si>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</si>
  <si>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</si>
  <si>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</si>
  <si>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</si>
  <si>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</si>
  <si>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</si>
  <si>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</si>
  <si>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</si>
  <si>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</si>
  <si>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</si>
  <si>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</si>
  <si>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</si>
  <si>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</si>
  <si>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</si>
  <si>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</si>
  <si>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</si>
  <si>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</si>
  <si>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</si>
  <si>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</si>
  <si>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</si>
  <si>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</si>
  <si>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</si>
  <si>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</si>
  <si>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</si>
  <si>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</si>
  <si>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</si>
  <si>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</si>
  <si>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</si>
  <si>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</si>
  <si>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</si>
  <si>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</si>
  <si>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</si>
  <si>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</si>
  <si>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</si>
  <si>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</si>
  <si>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</si>
  <si>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</si>
  <si>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</si>
  <si>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</si>
  <si>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</si>
  <si>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</si>
  <si>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</si>
  <si>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</si>
  <si>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</si>
  <si>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</si>
  <si>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</si>
  <si>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</si>
  <si>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</si>
  <si>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</si>
  <si>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</si>
  <si>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</si>
  <si>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</si>
  <si>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</si>
  <si>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</si>
  <si>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</si>
  <si>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</si>
  <si>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</si>
  <si>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</si>
  <si>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</si>
  <si>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</si>
  <si>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</si>
  <si>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</si>
  <si>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</si>
  <si>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</si>
  <si>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</si>
  <si>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</si>
  <si>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</si>
  <si>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</si>
  <si>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</si>
  <si>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</si>
  <si>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</si>
  <si>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</si>
  <si>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</si>
  <si>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</si>
  <si>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</si>
  <si>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</si>
  <si>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</si>
  <si>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</si>
  <si>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</si>
  <si>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</si>
  <si>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</si>
  <si>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</si>
  <si>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</si>
  <si>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</si>
  <si>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</si>
  <si>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</si>
  <si>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</si>
  <si>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</si>
  <si>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</si>
  <si>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</si>
  <si>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</si>
  <si>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</si>
  <si>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</si>
  <si>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</si>
  <si>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</si>
  <si>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</si>
  <si>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</si>
  <si>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</si>
  <si>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</si>
  <si>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</si>
  <si>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</si>
  <si>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</si>
  <si>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</si>
  <si>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</si>
  <si>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</si>
  <si>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</si>
  <si>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</si>
  <si>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</si>
  <si>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</si>
  <si>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</si>
  <si>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</si>
  <si>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</si>
  <si>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</si>
  <si>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</si>
  <si>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</si>
  <si>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</si>
  <si>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</si>
  <si>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</si>
  <si>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</si>
  <si>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</si>
  <si>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</si>
  <si>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</si>
  <si>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</si>
  <si>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</si>
  <si>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</si>
  <si>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</si>
  <si>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</si>
  <si>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</si>
  <si>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</si>
  <si>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</si>
  <si>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</si>
  <si>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</si>
  <si>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</si>
  <si>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</si>
  <si>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</si>
  <si>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</si>
  <si>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</si>
  <si>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</si>
  <si>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</si>
  <si>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</si>
  <si>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</si>
  <si>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</si>
  <si>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</si>
  <si>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</si>
  <si>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</si>
  <si>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</si>
  <si>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</si>
  <si>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</si>
  <si>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</si>
  <si>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</si>
  <si>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</si>
  <si>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</si>
  <si>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</si>
  <si>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</si>
  <si>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</si>
  <si>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</si>
  <si>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</si>
  <si>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</si>
  <si>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</si>
  <si>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</si>
  <si>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</si>
  <si>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</si>
  <si>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</si>
  <si>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</si>
  <si>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</si>
  <si>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</si>
  <si>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</si>
  <si>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</si>
  <si>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</si>
  <si>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</si>
  <si>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</si>
  <si>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</si>
  <si>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</si>
  <si>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</si>
  <si>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</si>
  <si>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</si>
  <si>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</si>
  <si>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</si>
  <si>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</si>
  <si>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</si>
  <si>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</si>
  <si>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</si>
  <si>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</si>
  <si>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</si>
  <si>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</si>
  <si>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</si>
  <si>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</si>
  <si>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</si>
  <si>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</si>
  <si>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</si>
  <si>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</si>
  <si>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</si>
  <si>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</si>
  <si>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</si>
  <si>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</si>
  <si>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</si>
  <si>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</si>
  <si>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</si>
  <si>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</si>
  <si>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</si>
  <si>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</si>
  <si>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</si>
  <si>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</si>
  <si>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</si>
  <si>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</si>
  <si>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</si>
  <si>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</si>
  <si>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</si>
  <si>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</si>
  <si>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</si>
  <si>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</si>
  <si>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</si>
  <si>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</si>
  <si>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</si>
  <si>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</si>
  <si>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</si>
  <si>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</si>
  <si>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</si>
  <si>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</si>
  <si>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</si>
  <si>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</si>
  <si>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</si>
  <si>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</si>
  <si>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</si>
  <si>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</si>
  <si>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</si>
  <si>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</si>
  <si>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</si>
  <si>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</si>
  <si>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</si>
  <si>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</si>
  <si>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</si>
  <si>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</si>
  <si>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</si>
  <si>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</si>
  <si>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</si>
  <si>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</si>
  <si>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</si>
  <si>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</si>
  <si>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</si>
  <si>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</si>
  <si>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</si>
  <si>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</si>
  <si>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</si>
  <si>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</si>
  <si>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</si>
  <si>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</si>
  <si>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</si>
  <si>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</si>
  <si>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</si>
  <si>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</si>
  <si>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</si>
  <si>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</si>
  <si>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</si>
  <si>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</si>
  <si>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</si>
  <si>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</si>
  <si>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</si>
  <si>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</si>
  <si>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</si>
  <si>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</si>
  <si>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</si>
  <si>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</si>
  <si>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</si>
  <si>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</si>
  <si>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</si>
  <si>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</si>
  <si>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</si>
  <si>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</si>
  <si>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</si>
  <si>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</si>
  <si>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</si>
  <si>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</si>
  <si>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</si>
  <si>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</si>
  <si>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</si>
  <si>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</si>
  <si>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</si>
  <si>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</si>
  <si>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</si>
  <si>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</si>
  <si>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</si>
  <si>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</si>
  <si>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</si>
  <si>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</si>
  <si>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</si>
  <si>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</si>
  <si>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</si>
  <si>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</si>
  <si>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</si>
  <si>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</si>
  <si>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</si>
  <si>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</si>
  <si>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</si>
  <si>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</si>
  <si>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</si>
  <si>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</si>
  <si>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</si>
  <si>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</si>
  <si>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</si>
  <si>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</si>
  <si>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</si>
  <si>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</si>
  <si>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</si>
  <si>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</si>
  <si>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</si>
  <si>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</si>
  <si>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</si>
  <si>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</si>
  <si>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</si>
  <si>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</si>
  <si>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</si>
  <si>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</si>
  <si>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</si>
  <si>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</si>
  <si>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</si>
  <si>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</si>
  <si>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</si>
  <si>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</si>
  <si>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</si>
  <si>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</si>
  <si>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</si>
  <si>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</si>
  <si>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</si>
  <si>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</si>
  <si>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</si>
  <si>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</si>
  <si>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</si>
  <si>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</si>
  <si>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</si>
  <si>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</si>
  <si>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</si>
  <si>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</si>
  <si>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</si>
  <si>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</si>
  <si>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</si>
  <si>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</si>
  <si>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</si>
  <si>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</si>
  <si>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</si>
  <si>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</si>
  <si>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</si>
  <si>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</si>
  <si>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</si>
  <si>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</si>
  <si>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</si>
  <si>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</si>
  <si>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</si>
  <si>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</si>
  <si>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</si>
  <si>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</si>
  <si>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</si>
  <si>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</si>
  <si>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</si>
  <si>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</si>
  <si>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</si>
  <si>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</si>
  <si>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</si>
  <si>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</si>
  <si>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</si>
  <si>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</si>
  <si>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</si>
  <si>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</si>
  <si>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</si>
  <si>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</si>
  <si>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</si>
  <si>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</si>
  <si>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</si>
  <si>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</si>
  <si>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</si>
  <si>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</si>
  <si>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</si>
  <si>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</si>
  <si>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</si>
  <si>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</si>
  <si>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</si>
  <si>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</si>
  <si>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</si>
  <si>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</si>
  <si>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</si>
  <si>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</si>
  <si>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</si>
  <si>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</si>
  <si>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</si>
  <si>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</si>
  <si>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</si>
  <si>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</si>
  <si>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</si>
  <si>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</si>
  <si>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</si>
  <si>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</si>
  <si>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</si>
  <si>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</si>
  <si>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</si>
  <si>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</si>
  <si>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</si>
  <si>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</si>
  <si>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</si>
  <si>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</si>
  <si>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</si>
  <si>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</si>
  <si>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</si>
  <si>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</si>
  <si>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</si>
  <si>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</si>
  <si>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</si>
  <si>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</si>
  <si>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</si>
  <si>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</si>
  <si>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</si>
  <si>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</si>
  <si>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</si>
  <si>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</si>
  <si>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</si>
  <si>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</si>
  <si>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</si>
  <si>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</si>
  <si>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</si>
  <si>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</si>
  <si>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</si>
  <si>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</si>
  <si>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</si>
  <si>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</si>
  <si>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</si>
  <si>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</si>
  <si>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</si>
  <si>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</si>
  <si>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</si>
  <si>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</si>
  <si>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</si>
  <si>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</si>
  <si>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</si>
  <si>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</si>
  <si>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</si>
  <si>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</si>
  <si>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</si>
  <si>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</si>
  <si>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</si>
  <si>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</si>
  <si>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</si>
  <si>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</si>
  <si>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</si>
  <si>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</si>
  <si>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</si>
  <si>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</si>
  <si>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</si>
  <si>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</si>
  <si>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</si>
  <si>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</si>
  <si>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</si>
  <si>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</si>
  <si>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</si>
  <si>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</si>
  <si>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</si>
  <si>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</si>
  <si>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</si>
  <si>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</si>
  <si>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</si>
  <si>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</si>
  <si>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</si>
  <si>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</si>
  <si>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</si>
  <si>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</si>
  <si>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</si>
  <si>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</si>
  <si>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</si>
  <si>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</si>
  <si>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</si>
  <si>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</si>
  <si>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</si>
  <si>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</si>
  <si>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</si>
  <si>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</si>
  <si>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</si>
  <si>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</si>
  <si>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</si>
  <si>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</si>
  <si>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</si>
  <si>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</si>
  <si>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</si>
  <si>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</si>
  <si>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</si>
  <si>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</si>
  <si>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</si>
  <si>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</si>
  <si>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</si>
  <si>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</si>
  <si>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</si>
  <si>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</si>
  <si>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</si>
  <si>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</si>
  <si>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</si>
  <si>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</si>
  <si>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</si>
  <si>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</si>
  <si>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</si>
  <si>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</si>
  <si>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</si>
  <si>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</si>
  <si>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</si>
  <si>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</si>
  <si>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</si>
  <si>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</si>
  <si>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</si>
  <si>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</si>
  <si>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</si>
  <si>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</si>
  <si>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</si>
  <si>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</si>
  <si>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</si>
  <si>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</si>
  <si>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</si>
  <si>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</si>
  <si>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</si>
  <si>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</si>
  <si>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</si>
  <si>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</si>
  <si>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</si>
  <si>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</si>
  <si>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</si>
  <si>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</si>
  <si>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</si>
  <si>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</si>
  <si>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</si>
  <si>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</si>
  <si>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</si>
  <si>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</si>
  <si>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</si>
  <si>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</si>
  <si>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</si>
  <si>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</si>
  <si>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</si>
  <si>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</si>
  <si>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</si>
  <si>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</si>
  <si>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</si>
  <si>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</si>
  <si>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</si>
  <si>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</si>
  <si>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</si>
  <si>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</si>
  <si>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</si>
  <si>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</si>
  <si>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</si>
  <si>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</si>
  <si>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</si>
  <si>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</si>
  <si>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</si>
  <si>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</si>
  <si>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</si>
  <si>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</si>
  <si>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</si>
  <si>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</si>
  <si>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</si>
  <si>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</si>
  <si>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</si>
  <si>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</si>
  <si>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</si>
  <si>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</si>
  <si>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</si>
  <si>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</si>
  <si>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</si>
  <si>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</si>
  <si>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</si>
  <si>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</si>
  <si>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</si>
  <si>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</si>
  <si>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</si>
  <si>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</si>
  <si>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</si>
  <si>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</si>
  <si>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</si>
  <si>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</si>
  <si>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</si>
  <si>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</si>
  <si>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</si>
  <si>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</si>
  <si>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</si>
  <si>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</si>
  <si>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</si>
  <si>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</si>
  <si>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</si>
  <si>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</si>
  <si>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</si>
  <si>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</si>
  <si>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</si>
  <si>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</si>
  <si>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</si>
  <si>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</si>
  <si>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</si>
  <si>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</si>
  <si>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</si>
  <si>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</si>
  <si>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</si>
  <si>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</si>
  <si>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</si>
  <si>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</si>
  <si>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</si>
  <si>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</si>
  <si>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</si>
  <si>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</si>
  <si>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</si>
  <si>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</si>
  <si>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</si>
  <si>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</si>
  <si>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</si>
  <si>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</si>
  <si>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</si>
  <si>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</si>
  <si>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</si>
  <si>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</si>
  <si>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</si>
  <si>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</si>
  <si>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</si>
  <si>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</si>
  <si>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</si>
  <si>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</si>
  <si>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</si>
  <si>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</si>
  <si>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</si>
  <si>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</si>
  <si>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</si>
  <si>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</si>
  <si>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</si>
  <si>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</si>
  <si>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</si>
  <si>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</si>
  <si>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</si>
  <si>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</si>
  <si>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</si>
  <si>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</si>
  <si>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</si>
  <si>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</si>
  <si>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</si>
  <si>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</si>
  <si>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</si>
  <si>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</si>
  <si>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</si>
  <si>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</si>
  <si>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</si>
  <si>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</si>
  <si>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</si>
  <si>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</si>
  <si>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</si>
  <si>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</si>
  <si>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</si>
  <si>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</si>
  <si>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</si>
  <si>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</si>
  <si>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</si>
  <si>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</si>
  <si>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</si>
  <si>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</si>
  <si>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</si>
  <si>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</si>
  <si>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</si>
  <si>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</si>
  <si>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</si>
  <si>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</si>
  <si>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</si>
  <si>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</si>
  <si>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</si>
  <si>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</si>
  <si>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</si>
  <si>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</si>
  <si>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</si>
  <si>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</si>
  <si>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</si>
  <si>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</si>
  <si>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</si>
  <si>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</si>
  <si>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</si>
  <si>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</si>
  <si>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</si>
  <si>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</si>
  <si>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</si>
  <si>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</si>
  <si>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</si>
  <si>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</si>
  <si>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</si>
  <si>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</si>
  <si>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</si>
  <si>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</si>
  <si>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</si>
  <si>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</si>
  <si>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</si>
  <si>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</si>
  <si>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</si>
  <si>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</si>
  <si>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</si>
  <si>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</si>
  <si>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</si>
  <si>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</si>
  <si>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</si>
  <si>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</si>
  <si>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</si>
  <si>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</si>
  <si>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</si>
  <si>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</si>
  <si>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</si>
  <si>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</si>
  <si>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</si>
  <si>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</si>
  <si>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</si>
  <si>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</si>
  <si>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</si>
  <si>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</si>
  <si>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</si>
  <si>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</si>
  <si>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</si>
  <si>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</si>
  <si>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</si>
  <si>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</si>
  <si>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</si>
  <si>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</si>
  <si>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</si>
  <si>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</si>
  <si>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</si>
  <si>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</si>
  <si>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</si>
  <si>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</si>
  <si>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</si>
  <si>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</si>
  <si>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</si>
  <si>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</si>
  <si>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</si>
  <si>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</si>
  <si>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</si>
  <si>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</si>
  <si>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</si>
  <si>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</si>
  <si>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</si>
  <si>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</si>
  <si>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</si>
  <si>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</si>
  <si>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</si>
  <si>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</si>
  <si>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</si>
  <si>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</si>
  <si>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</si>
  <si>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</si>
  <si>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</si>
  <si>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</si>
  <si>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</si>
  <si>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</si>
  <si>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</si>
  <si>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</si>
  <si>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</si>
  <si>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</si>
  <si>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</si>
  <si>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</si>
  <si>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</si>
  <si>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</si>
  <si>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</si>
  <si>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</si>
  <si>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</si>
  <si>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</si>
  <si>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</si>
  <si>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</si>
  <si>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</si>
  <si>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</si>
  <si>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</si>
  <si>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</si>
  <si>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</si>
  <si>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</si>
  <si>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</si>
  <si>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</si>
  <si>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</si>
  <si>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</si>
  <si>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</si>
  <si>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</si>
  <si>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</si>
  <si>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</si>
  <si>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</si>
  <si>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</si>
  <si>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</si>
  <si>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</si>
  <si>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</si>
  <si>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</si>
  <si>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</si>
  <si>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</si>
  <si>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</si>
  <si>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</si>
  <si>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</si>
  <si>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</si>
  <si>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</si>
  <si>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</si>
  <si>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</si>
  <si>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</si>
  <si>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</si>
  <si>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</si>
  <si>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</si>
  <si>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</si>
  <si>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</si>
  <si>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</si>
  <si>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</si>
  <si>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</si>
  <si>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</si>
  <si>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</si>
  <si>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</si>
  <si>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</si>
  <si>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</si>
  <si>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</si>
  <si>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</si>
  <si>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</si>
  <si>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</si>
  <si>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</si>
  <si>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</si>
  <si>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</si>
  <si>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</si>
  <si>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</si>
  <si>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</si>
  <si>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</si>
  <si>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</si>
  <si>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</si>
  <si>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</si>
  <si>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</si>
  <si>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</si>
  <si>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</si>
  <si>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</si>
  <si>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</si>
  <si>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</si>
  <si>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</si>
  <si>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</si>
  <si>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</si>
  <si>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</si>
  <si>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</si>
  <si>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</si>
  <si>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</si>
  <si>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</si>
  <si>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</si>
  <si>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</si>
  <si>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</si>
  <si>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</si>
  <si>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</si>
  <si>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</si>
  <si>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</si>
  <si>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</si>
  <si>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</si>
  <si>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</si>
  <si>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</si>
  <si>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</si>
  <si>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</si>
  <si>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</si>
  <si>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</si>
  <si>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</si>
  <si>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</si>
  <si>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</si>
  <si>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</si>
  <si>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</si>
  <si>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</si>
  <si>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</si>
  <si>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</si>
  <si>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</si>
  <si>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</si>
  <si>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</si>
  <si>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</si>
  <si>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</si>
  <si>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</si>
  <si>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</si>
  <si>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</si>
  <si>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</si>
  <si>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</si>
  <si>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</si>
  <si>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</si>
  <si>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</si>
  <si>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</si>
  <si>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</si>
  <si>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</si>
  <si>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</si>
  <si>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</si>
  <si>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</si>
  <si>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</si>
  <si>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</si>
  <si>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</si>
  <si>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</si>
  <si>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</si>
  <si>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</si>
  <si>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</si>
  <si>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</si>
  <si>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</si>
  <si>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</si>
  <si>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</si>
  <si>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</si>
  <si>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</si>
  <si>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</si>
  <si>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</si>
  <si>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</si>
  <si>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</si>
  <si>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</si>
  <si>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</si>
  <si>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</si>
  <si>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</si>
  <si>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</si>
  <si>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</si>
  <si>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</si>
  <si>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</si>
  <si>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</si>
  <si>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</si>
  <si>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</si>
  <si>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</si>
  <si>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</si>
  <si>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</si>
  <si>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</si>
  <si>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</si>
  <si>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</si>
  <si>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</si>
  <si>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</si>
  <si>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</si>
  <si>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</si>
  <si>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</si>
  <si>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</si>
  <si>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</si>
  <si>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</si>
  <si>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</si>
  <si>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</si>
  <si>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</si>
  <si>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</si>
  <si>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</si>
  <si>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</si>
  <si>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</si>
  <si>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</si>
  <si>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</si>
  <si>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</si>
  <si>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</si>
  <si>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</si>
  <si>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</si>
  <si>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</si>
  <si>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</si>
  <si>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</si>
  <si>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</si>
  <si>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</si>
  <si>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</si>
  <si>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</si>
  <si>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</si>
  <si>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</si>
  <si>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</si>
  <si>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</si>
  <si>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</si>
  <si>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</si>
  <si>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</si>
  <si>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</si>
  <si>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</si>
  <si>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</si>
  <si>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</si>
  <si>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</si>
  <si>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</si>
  <si>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</si>
  <si>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</si>
  <si>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</si>
  <si>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</si>
  <si>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</si>
  <si>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</si>
  <si>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</si>
  <si>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</si>
  <si>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</si>
  <si>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</si>
  <si>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</si>
  <si>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</si>
  <si>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</si>
  <si>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</si>
  <si>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</si>
  <si>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</si>
  <si>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</si>
  <si>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</si>
  <si>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</si>
  <si>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</si>
  <si>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</si>
  <si>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</si>
  <si>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</si>
  <si>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</si>
  <si>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</si>
  <si>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</si>
  <si>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</si>
  <si>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</si>
  <si>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</si>
  <si>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</si>
  <si>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</si>
  <si>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</si>
  <si>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</si>
  <si>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</si>
  <si>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</si>
  <si>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</si>
  <si>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</si>
  <si>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</si>
  <si>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</si>
  <si>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</si>
  <si>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</si>
  <si>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</si>
  <si>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</si>
  <si>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</si>
  <si>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</si>
  <si>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</si>
  <si>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</si>
  <si>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</si>
  <si>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</si>
  <si>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</si>
  <si>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</si>
  <si>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</si>
  <si>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</si>
  <si>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</si>
  <si>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</si>
  <si>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</si>
  <si>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</si>
  <si>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</si>
  <si>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</si>
  <si>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</si>
  <si>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</si>
  <si>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</si>
  <si>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</si>
  <si>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</si>
  <si>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</si>
  <si>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</si>
  <si>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</si>
  <si>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</si>
  <si>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</si>
  <si>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</si>
  <si>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</si>
  <si>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</si>
  <si>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</si>
  <si>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</si>
  <si>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</si>
  <si>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</si>
  <si>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</si>
  <si>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</si>
  <si>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</si>
  <si>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</si>
  <si>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</si>
  <si>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</si>
  <si>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</si>
  <si>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</si>
  <si>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</si>
  <si>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</si>
  <si>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</si>
  <si>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</si>
  <si>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</si>
  <si>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</si>
  <si>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</si>
  <si>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</si>
  <si>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</si>
  <si>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</si>
  <si>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</si>
  <si>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</si>
  <si>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</si>
  <si>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</si>
  <si>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</si>
  <si>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</si>
  <si>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</si>
  <si>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</si>
  <si>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</si>
  <si>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</si>
  <si>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</si>
  <si>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</si>
  <si>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</si>
  <si>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</si>
  <si>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</si>
  <si>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</si>
  <si>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</si>
  <si>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</si>
  <si>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</si>
  <si>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</si>
  <si>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</si>
  <si>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</si>
  <si>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</si>
  <si>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</si>
  <si>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</si>
  <si>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</si>
  <si>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</si>
  <si>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</si>
  <si>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</si>
  <si>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</si>
  <si>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</si>
  <si>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</si>
  <si>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</si>
  <si>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</si>
  <si>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</si>
  <si>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</si>
  <si>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</si>
  <si>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</si>
  <si>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</si>
  <si>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</si>
  <si>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</si>
  <si>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</si>
  <si>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</si>
  <si>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</si>
  <si>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</si>
  <si>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</si>
  <si>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</si>
  <si>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</si>
  <si>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</si>
  <si>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</si>
  <si>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</si>
  <si>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</si>
  <si>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</si>
  <si>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</si>
  <si>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</si>
  <si>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</si>
  <si>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</si>
  <si>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</si>
  <si>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</si>
  <si>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</si>
  <si>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</si>
  <si>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</si>
  <si>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</si>
  <si>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</si>
  <si>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</si>
  <si>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</si>
  <si>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</si>
  <si>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</si>
  <si>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</si>
  <si>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</si>
  <si>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</si>
  <si>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</si>
  <si>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</si>
  <si>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</si>
  <si>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</si>
  <si>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</si>
  <si>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</si>
  <si>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</si>
  <si>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</si>
  <si>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</si>
  <si>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</si>
  <si>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</si>
  <si>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</si>
  <si>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</si>
  <si>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</si>
  <si>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</si>
  <si>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</si>
  <si>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</si>
  <si>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</si>
  <si>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</si>
  <si>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</si>
  <si>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</si>
  <si>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</si>
  <si>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</si>
  <si>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</si>
  <si>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</si>
  <si>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</si>
  <si>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</si>
  <si>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</si>
  <si>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</si>
  <si>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</si>
  <si>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</si>
  <si>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</si>
  <si>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</si>
  <si>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</si>
  <si>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</si>
  <si>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</si>
  <si>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</si>
  <si>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</si>
  <si>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</si>
  <si>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</si>
  <si>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</si>
  <si>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</si>
  <si>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</si>
  <si>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</si>
  <si>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</si>
  <si>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</si>
  <si>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</si>
  <si>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</si>
  <si>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</si>
  <si>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</si>
  <si>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</si>
  <si>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</si>
  <si>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</si>
  <si>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</si>
  <si>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</si>
  <si>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</si>
  <si>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</si>
  <si>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</si>
  <si>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</si>
  <si>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</si>
  <si>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</si>
  <si>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</si>
  <si>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</si>
  <si>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</si>
  <si>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</si>
  <si>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</si>
  <si>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</si>
  <si>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</si>
  <si>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</si>
  <si>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</si>
  <si>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</si>
  <si>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</si>
  <si>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</si>
  <si>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</si>
  <si>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</si>
  <si>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</si>
  <si>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</si>
  <si>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</si>
  <si>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</si>
  <si>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</si>
  <si>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</si>
  <si>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</si>
  <si>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</si>
  <si>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</si>
  <si>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</si>
  <si>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</si>
  <si>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</si>
  <si>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</si>
  <si>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</si>
  <si>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</si>
  <si>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</si>
  <si>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</si>
  <si>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</si>
  <si>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</si>
  <si>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</si>
  <si>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</si>
  <si>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</si>
  <si>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</si>
  <si>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</si>
  <si>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</si>
  <si>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</si>
  <si>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</si>
  <si>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</si>
  <si>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</si>
  <si>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</si>
  <si>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</si>
  <si>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</si>
  <si>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</si>
  <si>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</si>
  <si>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</si>
  <si>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</si>
  <si>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</si>
  <si>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</si>
  <si>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</si>
  <si>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</si>
  <si>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</si>
  <si>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</si>
  <si>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</si>
  <si>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</si>
  <si>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</si>
  <si>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</si>
  <si>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</si>
  <si>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</si>
  <si>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</si>
  <si>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</si>
  <si>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</si>
  <si>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</si>
  <si>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</si>
  <si>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</si>
  <si>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</si>
  <si>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</si>
  <si>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</si>
  <si>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</si>
  <si>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</si>
  <si>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</si>
  <si>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</si>
  <si>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</si>
  <si>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</si>
  <si>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</si>
  <si>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</si>
  <si>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</si>
  <si>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</si>
  <si>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</si>
  <si>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</si>
  <si>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</si>
  <si>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</si>
  <si>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</si>
  <si>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</si>
  <si>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</si>
  <si>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</si>
  <si>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</si>
  <si>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</si>
  <si>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</si>
  <si>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</si>
  <si>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</si>
  <si>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</si>
  <si>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</si>
  <si>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</si>
  <si>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</si>
  <si>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</si>
  <si>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</si>
  <si>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</si>
  <si>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</si>
  <si>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</si>
  <si>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</si>
  <si>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</si>
  <si>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</si>
  <si>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</si>
  <si>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</si>
  <si>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</si>
  <si>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</si>
  <si>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</si>
  <si>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</si>
  <si>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</si>
  <si>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</si>
  <si>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</si>
  <si>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</si>
  <si>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</si>
  <si>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</si>
  <si>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</si>
  <si>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</si>
  <si>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</si>
  <si>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</si>
  <si>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</si>
  <si>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</si>
  <si>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</si>
  <si>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</si>
  <si>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</si>
  <si>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</si>
  <si>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</si>
  <si>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</si>
  <si>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</si>
  <si>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</si>
  <si>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</si>
  <si>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</si>
  <si>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</si>
  <si>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</si>
  <si>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</si>
  <si>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</si>
  <si>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</si>
  <si>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</si>
  <si>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</si>
  <si>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</si>
  <si>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</si>
  <si>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</si>
  <si>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</si>
  <si>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</si>
  <si>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</si>
  <si>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</si>
  <si>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</si>
  <si>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</si>
  <si>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</si>
  <si>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</si>
  <si>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</si>
  <si>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</si>
  <si>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</si>
  <si>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</si>
  <si>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</si>
  <si>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</si>
  <si>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</si>
  <si>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</si>
  <si>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</si>
  <si>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</si>
  <si>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</si>
  <si>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</si>
  <si>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</si>
  <si>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</si>
  <si>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</si>
  <si>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</si>
  <si>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</si>
  <si>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</si>
  <si>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</si>
  <si>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</si>
  <si>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</si>
  <si>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</si>
  <si>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</si>
  <si>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</si>
  <si>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</si>
  <si>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</si>
  <si>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</si>
  <si>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</si>
  <si>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</si>
  <si>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</si>
  <si>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</si>
  <si>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</si>
  <si>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</si>
  <si>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</si>
  <si>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</si>
  <si>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</si>
  <si>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</si>
  <si>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</si>
  <si>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</si>
  <si>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</si>
  <si>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</si>
  <si>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</si>
  <si>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</si>
  <si>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</si>
  <si>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</si>
  <si>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</si>
  <si>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</si>
  <si>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</si>
  <si>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</si>
  <si>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</si>
  <si>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</si>
  <si>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</si>
  <si>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</si>
  <si>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</si>
  <si>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</si>
  <si>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</si>
  <si>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</si>
  <si>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</si>
  <si>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</si>
  <si>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</si>
  <si>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</si>
  <si>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</si>
  <si>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</si>
  <si>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</si>
  <si>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</si>
  <si>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</si>
  <si>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</si>
  <si>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</si>
  <si>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</si>
  <si>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</si>
  <si>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</si>
  <si>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</si>
  <si>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</si>
  <si>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</si>
  <si>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</si>
  <si>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</si>
  <si>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</si>
  <si>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</si>
  <si>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</si>
  <si>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</si>
  <si>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</si>
  <si>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</si>
  <si>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</si>
  <si>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</si>
  <si>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</si>
  <si>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</si>
  <si>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</si>
  <si>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</si>
  <si>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</si>
  <si>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</si>
  <si>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</si>
  <si>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</si>
  <si>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</si>
  <si>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</si>
  <si>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</si>
  <si>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</si>
  <si>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</si>
  <si>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</si>
  <si>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</si>
  <si>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</si>
  <si>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</si>
  <si>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</si>
  <si>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</si>
  <si>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</si>
  <si>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</si>
  <si>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</si>
  <si>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</si>
  <si>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</si>
  <si>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</si>
  <si>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</si>
  <si>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</si>
  <si>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</si>
  <si>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</si>
  <si>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</si>
  <si>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</si>
  <si>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</si>
  <si>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</si>
  <si>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</si>
  <si>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</si>
  <si>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</si>
  <si>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</si>
  <si>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</si>
  <si>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</si>
  <si>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</si>
  <si>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</si>
  <si>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</si>
  <si>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</si>
  <si>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</si>
  <si>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</si>
  <si>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</si>
  <si>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</si>
  <si>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</si>
  <si>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</si>
  <si>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</si>
  <si>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</si>
  <si>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</si>
  <si>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</si>
  <si>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</si>
  <si>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</si>
  <si>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</si>
  <si>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</si>
  <si>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</si>
  <si>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</si>
  <si>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</si>
  <si>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</si>
  <si>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</si>
  <si>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</si>
  <si>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</si>
  <si>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</si>
  <si>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</si>
  <si>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</si>
  <si>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</si>
  <si>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</si>
  <si>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</si>
  <si>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</si>
  <si>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</si>
  <si>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</si>
  <si>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</si>
  <si>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</si>
  <si>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</si>
  <si>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</si>
  <si>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</si>
  <si>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</si>
  <si>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</si>
  <si>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</si>
  <si>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</si>
  <si>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</si>
  <si>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</si>
  <si>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</si>
  <si>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</si>
  <si>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</si>
  <si>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</si>
  <si>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</si>
  <si>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</si>
  <si>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</si>
  <si>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</si>
  <si>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</si>
  <si>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</si>
  <si>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</si>
  <si>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</si>
  <si>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</si>
  <si>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</si>
  <si>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</si>
  <si>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</si>
  <si>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</si>
  <si>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</si>
  <si>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</si>
  <si>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</si>
  <si>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</si>
  <si>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</si>
  <si>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</si>
  <si>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</si>
  <si>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</si>
  <si>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</si>
  <si>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</si>
  <si>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</si>
  <si>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</si>
  <si>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</si>
  <si>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</si>
  <si>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</si>
  <si>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</si>
  <si>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</si>
  <si>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</si>
  <si>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</si>
  <si>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</si>
  <si>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</si>
  <si>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</si>
  <si>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</si>
  <si>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</si>
  <si>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</si>
  <si>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</si>
  <si>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</si>
  <si>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</si>
  <si>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</si>
  <si>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</si>
  <si>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</si>
  <si>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</si>
  <si>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</si>
  <si>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</si>
  <si>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</si>
  <si>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</si>
  <si>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</si>
  <si>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</si>
  <si>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</si>
  <si>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</si>
  <si>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</si>
  <si>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</si>
  <si>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</si>
  <si>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</si>
  <si>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</si>
  <si>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</si>
  <si>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</si>
  <si>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</si>
  <si>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</si>
  <si>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</si>
  <si>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</si>
  <si>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</si>
  <si>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</si>
  <si>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</si>
  <si>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</si>
  <si>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</si>
  <si>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</si>
  <si>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</si>
  <si>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</si>
  <si>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</si>
  <si>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</si>
  <si>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</si>
  <si>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</si>
  <si>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</si>
  <si>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</si>
  <si>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</si>
  <si>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</si>
  <si>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</si>
  <si>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</si>
  <si>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</si>
  <si>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</si>
  <si>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</si>
  <si>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</si>
  <si>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</si>
  <si>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</si>
  <si>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</si>
  <si>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</si>
  <si>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</si>
  <si>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</si>
  <si>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</si>
  <si>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</si>
  <si>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</si>
  <si>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</si>
  <si>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</si>
  <si>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</si>
  <si>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</si>
  <si>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</si>
  <si>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</si>
  <si>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</si>
  <si>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</si>
  <si>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</si>
  <si>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</si>
  <si>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</si>
  <si>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</si>
  <si>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</si>
  <si>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</si>
  <si>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</si>
  <si>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</si>
  <si>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</si>
  <si>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</si>
  <si>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</si>
  <si>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</si>
  <si>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</si>
  <si>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</si>
  <si>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</si>
  <si>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</si>
  <si>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</si>
  <si>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</si>
  <si>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</si>
  <si>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</si>
  <si>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</si>
  <si>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</si>
  <si>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</si>
  <si>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</si>
  <si>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</si>
  <si>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</si>
  <si>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</si>
  <si>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</si>
  <si>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</si>
  <si>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</si>
  <si>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</si>
  <si>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</si>
  <si>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</si>
  <si>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</si>
  <si>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</si>
  <si>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</si>
  <si>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</si>
  <si>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</si>
  <si>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</si>
  <si>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</si>
  <si>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</si>
  <si>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</si>
  <si>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</si>
  <si>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</si>
  <si>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</si>
  <si>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</si>
  <si>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</si>
  <si>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</si>
  <si>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</si>
  <si>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</si>
  <si>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</si>
  <si>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</si>
  <si>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</si>
  <si>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</si>
  <si>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</si>
  <si>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</si>
  <si>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</si>
  <si>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</si>
  <si>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</si>
  <si>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</si>
  <si>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</si>
  <si>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</si>
  <si>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</si>
  <si>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</si>
  <si>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</si>
  <si>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</si>
  <si>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</si>
  <si>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</si>
  <si>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</si>
  <si>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</si>
  <si>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</si>
  <si>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</si>
  <si>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</si>
  <si>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</si>
  <si>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</si>
  <si>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</si>
  <si>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</si>
  <si>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</si>
  <si>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</si>
  <si>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</si>
  <si>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</si>
  <si>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</si>
  <si>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</si>
  <si>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</si>
  <si>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</si>
  <si>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</si>
  <si>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</si>
  <si>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</si>
  <si>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</si>
  <si>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</si>
  <si>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</si>
  <si>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</si>
  <si>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</si>
  <si>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</si>
  <si>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</si>
  <si>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</si>
  <si>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</si>
  <si>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</si>
  <si>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</si>
  <si>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</si>
  <si>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</si>
  <si>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</si>
  <si>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</si>
  <si>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</si>
  <si>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</si>
  <si>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</si>
  <si>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</si>
  <si>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</si>
  <si>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</si>
  <si>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</si>
  <si>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</si>
  <si>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</si>
  <si>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</si>
  <si>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</si>
  <si>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</si>
  <si>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</si>
  <si>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</si>
  <si>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</si>
  <si>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</si>
  <si>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</si>
  <si>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</si>
  <si>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</si>
  <si>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</si>
  <si>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</si>
  <si>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</si>
  <si>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</si>
  <si>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</si>
  <si>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</si>
  <si>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</si>
  <si>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</si>
  <si>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</si>
  <si>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</si>
  <si>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</si>
  <si>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</si>
  <si>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</si>
  <si>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</si>
  <si>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</si>
  <si>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</si>
  <si>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</si>
  <si>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</si>
  <si>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</si>
  <si>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</si>
  <si>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</si>
  <si>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</si>
  <si>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</si>
  <si>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</si>
  <si>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</si>
  <si>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</si>
  <si>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</si>
  <si>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</si>
  <si>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</si>
  <si>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</si>
  <si>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</si>
  <si>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</si>
  <si>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</si>
  <si>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</si>
  <si>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</si>
  <si>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</si>
  <si>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</si>
  <si>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</si>
  <si>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</si>
  <si>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</si>
  <si>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</si>
  <si>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</si>
  <si>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</si>
  <si>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</si>
  <si>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</si>
  <si>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</si>
  <si>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</si>
  <si>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</si>
  <si>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</si>
  <si>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</si>
  <si>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</si>
  <si>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</si>
  <si>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</si>
  <si>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</si>
  <si>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</si>
  <si>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</si>
  <si>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</si>
  <si>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</si>
  <si>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</si>
  <si>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</si>
  <si>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</si>
  <si>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</si>
  <si>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</si>
  <si>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</si>
  <si>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</si>
  <si>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</si>
  <si>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</si>
  <si>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</si>
  <si>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</si>
  <si>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</si>
  <si>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</si>
  <si>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</si>
  <si>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</si>
  <si>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</si>
  <si>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</si>
  <si>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</si>
  <si>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</si>
  <si>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</si>
  <si>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</si>
  <si>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</si>
  <si>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</si>
  <si>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</si>
  <si>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</si>
  <si>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</si>
  <si>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</si>
  <si>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</si>
  <si>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</si>
  <si>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</si>
  <si>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</si>
  <si>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</si>
  <si>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</si>
  <si>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</si>
  <si>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</si>
  <si>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</si>
  <si>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</si>
  <si>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</si>
  <si>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</si>
  <si>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</si>
  <si>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</si>
  <si>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</si>
  <si>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</si>
  <si>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</si>
  <si>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</si>
  <si>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</si>
  <si>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</si>
  <si>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</si>
  <si>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</si>
  <si>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</si>
  <si>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</si>
  <si>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</si>
  <si>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</si>
  <si>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</si>
  <si>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</si>
  <si>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</si>
  <si>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</si>
  <si>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</si>
  <si>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</si>
  <si>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</si>
  <si>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</si>
  <si>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</si>
  <si>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</si>
  <si>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</si>
  <si>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</si>
  <si>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</si>
  <si>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</si>
  <si>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</si>
  <si>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</si>
  <si>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</si>
  <si>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</si>
  <si>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</si>
  <si>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</si>
  <si>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</si>
  <si>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</si>
  <si>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</si>
  <si>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</si>
  <si>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</si>
  <si>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</si>
  <si>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</si>
  <si>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</si>
  <si>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</si>
  <si>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</si>
  <si>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</si>
  <si>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</si>
  <si>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</si>
  <si>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</si>
  <si>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</si>
  <si>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</si>
  <si>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</si>
  <si>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</si>
  <si>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</si>
  <si>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</si>
  <si>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</si>
  <si>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</si>
  <si>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</si>
  <si>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</si>
  <si>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</si>
  <si>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</si>
  <si>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</si>
  <si>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</si>
  <si>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</si>
  <si>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</si>
  <si>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</si>
  <si>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</si>
  <si>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</si>
  <si>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</si>
  <si>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</si>
  <si>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</si>
  <si>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</si>
  <si>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</si>
  <si>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</si>
  <si>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</si>
  <si>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</si>
  <si>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</si>
  <si>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</si>
  <si>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</si>
  <si>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</si>
  <si>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</si>
  <si>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</si>
  <si>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</si>
  <si>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</si>
  <si>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</si>
  <si>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</si>
  <si>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</si>
  <si>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</si>
  <si>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</si>
  <si>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</si>
  <si>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</si>
  <si>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</si>
  <si>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</si>
  <si>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</si>
  <si>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</si>
  <si>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</si>
  <si>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</si>
  <si>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</si>
  <si>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</si>
  <si>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</si>
  <si>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</si>
  <si>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</si>
  <si>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</si>
  <si>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</si>
  <si>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</si>
  <si>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</si>
  <si>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</si>
  <si>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</si>
  <si>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</si>
  <si>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</si>
  <si>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</si>
  <si>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</si>
  <si>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</si>
  <si>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</si>
  <si>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</si>
  <si>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</si>
  <si>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</si>
  <si>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</si>
  <si>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</si>
  <si>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</si>
  <si>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</si>
  <si>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</si>
  <si>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</si>
  <si>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</si>
  <si>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</si>
  <si>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</si>
  <si>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</si>
  <si>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</si>
  <si>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</si>
  <si>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</si>
  <si>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</si>
  <si>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</si>
  <si>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</si>
  <si>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</si>
  <si>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</si>
  <si>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</si>
  <si>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</si>
  <si>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</si>
  <si>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</si>
  <si>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</si>
  <si>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</si>
  <si>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</si>
  <si>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</si>
  <si>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</si>
  <si>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</si>
  <si>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</si>
  <si>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</si>
  <si>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</si>
  <si>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</si>
  <si>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</si>
  <si>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</si>
  <si>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</si>
  <si>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</si>
  <si>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</si>
  <si>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</si>
  <si>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</si>
  <si>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</si>
  <si>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</si>
  <si>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</si>
  <si>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</si>
  <si>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</si>
  <si>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</si>
  <si>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</si>
  <si>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</si>
  <si>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</si>
  <si>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</si>
  <si>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</si>
  <si>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</si>
  <si>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</si>
  <si>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</si>
  <si>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</si>
  <si>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</si>
  <si>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</si>
  <si>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</si>
  <si>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</si>
  <si>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</si>
  <si>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</si>
  <si>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</si>
  <si>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</si>
  <si>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</si>
  <si>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</si>
  <si>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</si>
  <si>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</si>
  <si>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</si>
  <si>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</si>
  <si>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</si>
  <si>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</si>
  <si>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</si>
  <si>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</si>
  <si>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</si>
  <si>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</si>
  <si>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</si>
  <si>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</si>
  <si>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</si>
  <si>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</si>
  <si>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</si>
  <si>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</si>
  <si>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</si>
  <si>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</si>
  <si>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</si>
  <si>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</si>
  <si>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</si>
  <si>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</si>
  <si>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</si>
  <si>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</si>
  <si>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</si>
  <si>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</si>
  <si>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</si>
  <si>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</si>
  <si>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</si>
  <si>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</si>
  <si>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</si>
  <si>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</si>
  <si>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</si>
  <si>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</si>
  <si>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</si>
  <si>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</si>
  <si>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</si>
  <si>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</si>
  <si>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</si>
  <si>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</si>
  <si>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</si>
  <si>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</si>
  <si>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</si>
  <si>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</si>
  <si>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</si>
  <si>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</si>
  <si>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</si>
  <si>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</si>
  <si>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</si>
  <si>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</si>
  <si>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</si>
  <si>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</si>
  <si>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</si>
  <si>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</si>
  <si>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</si>
  <si>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</si>
  <si>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</si>
  <si>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</si>
  <si>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</si>
  <si>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</si>
  <si>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</si>
  <si>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</si>
  <si>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</si>
  <si>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</si>
  <si>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</si>
  <si>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</si>
  <si>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</si>
  <si>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</si>
  <si>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</si>
  <si>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</si>
  <si>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</si>
  <si>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</si>
  <si>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</si>
  <si>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</si>
  <si>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</si>
  <si>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</si>
  <si>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</si>
  <si>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</si>
  <si>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</si>
  <si>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</si>
  <si>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</si>
  <si>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</si>
  <si>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</si>
  <si>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</si>
  <si>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</si>
  <si>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</si>
  <si>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</si>
  <si>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</si>
  <si>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</si>
  <si>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</si>
  <si>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</si>
  <si>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</si>
  <si>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</si>
  <si>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</si>
  <si>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</si>
  <si>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</si>
  <si>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</si>
  <si>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</si>
  <si>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</si>
  <si>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</si>
  <si>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</si>
  <si>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</si>
  <si>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</si>
  <si>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</si>
  <si>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</si>
  <si>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</si>
  <si>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</si>
  <si>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</si>
  <si>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</si>
  <si>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</si>
  <si>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</si>
  <si>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</si>
  <si>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</si>
  <si>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</si>
  <si>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</si>
  <si>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</si>
  <si>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</si>
  <si>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</si>
  <si>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</si>
  <si>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</si>
  <si>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</si>
  <si>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</si>
  <si>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</si>
  <si>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</si>
  <si>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</si>
  <si>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</si>
  <si>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</si>
  <si>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</si>
  <si>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</si>
  <si>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</si>
  <si>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</si>
  <si>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</si>
  <si>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</si>
  <si>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</si>
  <si>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</si>
  <si>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</si>
  <si>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</si>
  <si>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</si>
  <si>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</si>
  <si>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</si>
  <si>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</si>
  <si>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</si>
  <si>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</si>
  <si>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</si>
  <si>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</si>
  <si>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</si>
  <si>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</si>
  <si>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</si>
  <si>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</si>
  <si>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</si>
  <si>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</si>
  <si>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</si>
  <si>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</si>
  <si>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</si>
  <si>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</si>
  <si>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</si>
  <si>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</si>
  <si>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</si>
  <si>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</si>
  <si>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</si>
  <si>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</si>
  <si>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</si>
  <si>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</si>
  <si>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</si>
  <si>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</si>
  <si>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</si>
  <si>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</si>
  <si>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</si>
  <si>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</si>
  <si>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</si>
  <si>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</si>
  <si>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</si>
  <si>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</si>
  <si>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</si>
  <si>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</si>
  <si>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</si>
  <si>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</si>
  <si>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</si>
  <si>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</si>
  <si>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</si>
  <si>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</si>
  <si>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</si>
  <si>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</si>
  <si>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</si>
  <si>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</si>
  <si>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</si>
  <si>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</si>
  <si>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</si>
  <si>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</si>
  <si>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</si>
  <si>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</si>
  <si>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</si>
  <si>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</si>
  <si>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</si>
  <si>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</si>
  <si>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</si>
  <si>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</si>
  <si>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</si>
  <si>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</si>
  <si>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</si>
  <si>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</si>
  <si>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</si>
  <si>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</si>
  <si>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</si>
  <si>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</si>
  <si>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</si>
  <si>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</si>
  <si>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</si>
  <si>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</si>
  <si>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</si>
  <si>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</si>
  <si>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</si>
  <si>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</si>
  <si>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</si>
  <si>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</si>
  <si>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</si>
  <si>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</si>
  <si>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</si>
  <si>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</si>
  <si>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</si>
  <si>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</si>
  <si>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</si>
  <si>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</si>
  <si>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</si>
  <si>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</si>
  <si>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</si>
  <si>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</si>
  <si>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</si>
  <si>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</si>
  <si>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</si>
  <si>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</si>
  <si>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</si>
  <si>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</si>
  <si>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</si>
  <si>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</si>
  <si>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</si>
  <si>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</si>
  <si>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</si>
  <si>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</si>
  <si>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</si>
  <si>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</si>
  <si>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</si>
  <si>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</si>
  <si>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</si>
  <si>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</si>
  <si>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</si>
  <si>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</si>
  <si>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</si>
  <si>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</si>
  <si>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</si>
  <si>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</si>
  <si>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</si>
  <si>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</si>
  <si>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</si>
  <si>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</si>
  <si>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</si>
  <si>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</si>
  <si>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</si>
  <si>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</si>
  <si>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</si>
  <si>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</si>
  <si>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</si>
  <si>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</si>
  <si>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</si>
  <si>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</si>
  <si>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</si>
  <si>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</si>
  <si>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</si>
  <si>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</si>
  <si>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</si>
  <si>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</si>
  <si>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</si>
  <si>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</si>
  <si>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</si>
  <si>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</si>
  <si>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</si>
  <si>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</si>
  <si>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</si>
  <si>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</si>
  <si>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</si>
  <si>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</si>
  <si>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</si>
  <si>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</si>
  <si>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</si>
  <si>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</si>
  <si>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</si>
  <si>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</si>
  <si>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</si>
  <si>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</si>
  <si>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</si>
  <si>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</si>
  <si>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</si>
  <si>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</si>
  <si>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</si>
  <si>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</si>
  <si>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</si>
  <si>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</si>
  <si>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</si>
  <si>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</si>
  <si>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</si>
  <si>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</si>
  <si>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</si>
  <si>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</si>
  <si>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</si>
  <si>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</si>
  <si>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</si>
  <si>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</si>
  <si>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</si>
  <si>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</si>
  <si>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</si>
  <si>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</si>
  <si>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</si>
  <si>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</si>
  <si>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</si>
  <si>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</si>
  <si>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</si>
  <si>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</si>
  <si>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</si>
  <si>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</si>
  <si>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</si>
  <si>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</si>
  <si>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</si>
  <si>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</si>
  <si>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</si>
  <si>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</si>
  <si>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</si>
  <si>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</si>
  <si>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</si>
  <si>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</si>
  <si>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</si>
  <si>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</si>
  <si>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</si>
  <si>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</si>
  <si>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</si>
  <si>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</si>
  <si>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</si>
  <si>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</si>
  <si>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</si>
  <si>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</si>
  <si>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</si>
  <si>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</si>
  <si>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</si>
  <si>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</si>
  <si>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</si>
  <si>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</si>
  <si>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</si>
  <si>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</si>
  <si>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</si>
  <si>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</si>
  <si>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</si>
  <si>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</si>
  <si>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</si>
  <si>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</si>
  <si>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</si>
  <si>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</si>
  <si>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</si>
  <si>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</si>
  <si>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</si>
  <si>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</si>
  <si>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</si>
  <si>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</si>
  <si>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</si>
  <si>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</si>
  <si>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</si>
  <si>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</si>
  <si>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</si>
  <si>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</si>
  <si>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</si>
  <si>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</si>
  <si>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</si>
  <si>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</si>
  <si>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</si>
  <si>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</si>
  <si>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</si>
  <si>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</si>
  <si>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</si>
  <si>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</si>
  <si>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</si>
  <si>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</si>
  <si>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</si>
  <si>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</si>
  <si>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</si>
  <si>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</si>
  <si>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</si>
  <si>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</si>
  <si>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</si>
  <si>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</si>
  <si>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</si>
  <si>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</si>
  <si>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</si>
  <si>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</si>
  <si>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</si>
  <si>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</si>
  <si>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</si>
  <si>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</si>
  <si>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</si>
  <si>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</si>
  <si>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</si>
  <si>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</si>
  <si>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</si>
  <si>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</si>
  <si>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</si>
  <si>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</si>
  <si>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</si>
  <si>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</si>
  <si>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</si>
  <si>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</si>
  <si>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</si>
  <si>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</si>
  <si>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</si>
  <si>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</si>
  <si>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</si>
  <si>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</si>
  <si>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</si>
  <si>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</si>
  <si>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</si>
  <si>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</si>
  <si>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</si>
  <si>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</si>
  <si>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</si>
  <si>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</si>
  <si>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</si>
  <si>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</si>
  <si>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</si>
  <si>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</si>
  <si>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</si>
  <si>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</si>
  <si>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</si>
  <si>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</si>
  <si>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</si>
  <si>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</si>
  <si>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</si>
  <si>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</si>
  <si>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</si>
  <si>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</si>
  <si>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</si>
  <si>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</si>
  <si>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</si>
  <si>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</si>
  <si>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</si>
  <si>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</si>
  <si>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</si>
  <si>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</si>
  <si>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</si>
  <si>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</si>
  <si>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</si>
  <si>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</si>
  <si>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</si>
  <si>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</si>
  <si>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</si>
  <si>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</si>
  <si>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</si>
  <si>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</si>
  <si>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</si>
  <si>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</si>
  <si>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</si>
  <si>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</si>
  <si>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</si>
  <si>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</si>
  <si>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</si>
  <si>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</si>
  <si>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</si>
  <si>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</si>
  <si>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</si>
  <si>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</si>
  <si>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</si>
  <si>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</si>
  <si>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</si>
  <si>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</si>
  <si>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</si>
  <si>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</si>
  <si>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</si>
  <si>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</si>
  <si>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</si>
  <si>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</si>
  <si>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</si>
  <si>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</si>
  <si>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</si>
  <si>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</si>
  <si>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</si>
  <si>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</si>
  <si>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</si>
  <si>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</si>
  <si>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</si>
  <si>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</si>
  <si>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</si>
  <si>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</si>
  <si>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</si>
  <si>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</si>
  <si>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</si>
  <si>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</si>
  <si>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</si>
  <si>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</si>
  <si>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</si>
  <si>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</si>
  <si>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</si>
  <si>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</si>
  <si>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</si>
  <si>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</si>
  <si>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</si>
  <si>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</si>
  <si>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</si>
  <si>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</si>
  <si>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</si>
  <si>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</si>
  <si>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</si>
  <si>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</si>
  <si>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</si>
  <si>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</si>
  <si>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</si>
  <si>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</si>
  <si>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</si>
  <si>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</si>
  <si>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</si>
  <si>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</si>
  <si>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</si>
  <si>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</si>
  <si>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</si>
  <si>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</si>
  <si>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</si>
  <si>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</si>
  <si>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</si>
  <si>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</si>
  <si>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</si>
  <si>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</si>
  <si>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</si>
  <si>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</si>
  <si>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</si>
  <si>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</si>
  <si>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</si>
  <si>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</si>
  <si>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</si>
  <si>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</si>
  <si>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</si>
  <si>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</si>
  <si>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</si>
  <si>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</si>
  <si>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</si>
  <si>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</si>
  <si>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</si>
  <si>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</si>
  <si>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</si>
  <si>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</si>
  <si>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</si>
  <si>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</si>
  <si>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</si>
  <si>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</si>
  <si>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</si>
  <si>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</si>
  <si>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</si>
  <si>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</si>
  <si>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</si>
  <si>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</si>
  <si>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</si>
  <si>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</si>
  <si>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</si>
  <si>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</si>
  <si>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</si>
  <si>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</si>
  <si>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</si>
  <si>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</si>
  <si>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</si>
  <si>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</si>
  <si>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</si>
  <si>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</si>
  <si>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</si>
  <si>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</si>
  <si>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</si>
  <si>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</si>
  <si>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</si>
  <si>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</si>
  <si>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</si>
  <si>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</si>
  <si>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</si>
  <si>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</si>
  <si>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</si>
  <si>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</si>
  <si>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</si>
  <si>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</si>
  <si>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</si>
  <si>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</si>
  <si>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</si>
  <si>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</si>
  <si>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</si>
  <si>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</si>
  <si>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</si>
  <si>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</si>
  <si>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</si>
  <si>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</si>
  <si>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</si>
  <si>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</si>
  <si>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</si>
  <si>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</si>
  <si>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</si>
  <si>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</si>
  <si>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</si>
  <si>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</si>
  <si>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</si>
  <si>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</si>
  <si>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</si>
  <si>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</si>
  <si>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</si>
  <si>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</si>
  <si>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</si>
  <si>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</si>
  <si>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</si>
  <si>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</si>
  <si>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</si>
  <si>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</si>
  <si>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</si>
  <si>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</si>
  <si>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</si>
  <si>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</si>
  <si>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</si>
  <si>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</si>
  <si>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</si>
  <si>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</si>
  <si>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</si>
  <si>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</si>
  <si>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</si>
  <si>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</si>
  <si>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</si>
  <si>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</si>
  <si>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</si>
  <si>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</si>
  <si>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</si>
  <si>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</si>
  <si>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</si>
  <si>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</si>
  <si>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</si>
  <si>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</si>
  <si>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</si>
  <si>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</si>
  <si>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</si>
  <si>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</si>
  <si>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</si>
  <si>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</si>
  <si>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</si>
  <si>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</si>
  <si>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</si>
  <si>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</si>
  <si>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</si>
  <si>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</si>
  <si>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</si>
  <si>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</si>
  <si>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</si>
  <si>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</si>
  <si>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</si>
  <si>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</si>
  <si>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</si>
  <si>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</si>
  <si>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</si>
  <si>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</si>
  <si>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</si>
  <si>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</si>
  <si>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</si>
  <si>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</si>
  <si>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</si>
  <si>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</si>
  <si>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</si>
  <si>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</si>
  <si>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</si>
  <si>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</si>
  <si>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</si>
  <si>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</si>
  <si>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</si>
  <si>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</si>
  <si>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</si>
  <si>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</si>
  <si>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</si>
  <si>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</si>
  <si>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</si>
  <si>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</si>
  <si>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</si>
  <si>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</si>
  <si>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</si>
  <si>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</si>
  <si>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</si>
  <si>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</si>
  <si>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</si>
  <si>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</si>
  <si>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</si>
  <si>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</si>
  <si>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</si>
  <si>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</si>
  <si>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</si>
  <si>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</si>
  <si>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</si>
  <si>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</si>
  <si>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</si>
  <si>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</si>
  <si>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</si>
  <si>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</si>
  <si>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</si>
  <si>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</si>
  <si>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</si>
  <si>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</si>
  <si>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</si>
  <si>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</si>
  <si>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</si>
  <si>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</si>
  <si>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</si>
  <si>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</si>
  <si>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</si>
  <si>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</si>
  <si>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</si>
  <si>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</si>
  <si>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</si>
  <si>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</si>
  <si>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</si>
  <si>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</si>
  <si>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</si>
  <si>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</si>
  <si>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</si>
  <si>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</si>
  <si>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</si>
  <si>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</si>
  <si>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</si>
  <si>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</si>
  <si>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</si>
  <si>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</si>
  <si>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</si>
  <si>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</si>
  <si>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</si>
  <si>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</si>
  <si>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</si>
  <si>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</si>
  <si>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</si>
  <si>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</si>
  <si>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</si>
  <si>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</si>
  <si>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</si>
  <si>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</si>
  <si>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</si>
  <si>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</si>
  <si>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</si>
  <si>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</si>
  <si>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</si>
  <si>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</si>
  <si>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</si>
  <si>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</si>
  <si>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</si>
  <si>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</si>
  <si>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</si>
  <si>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</si>
  <si>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</si>
  <si>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</si>
  <si>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</si>
  <si>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</si>
  <si>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</si>
  <si>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</si>
  <si>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</si>
  <si>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</si>
  <si>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</si>
  <si>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</si>
  <si>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</si>
  <si>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</si>
  <si>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</si>
  <si>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</si>
  <si>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</si>
  <si>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</si>
  <si>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</si>
  <si>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</si>
  <si>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</si>
  <si>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</si>
  <si>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</si>
  <si>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</si>
  <si>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</si>
  <si>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</si>
  <si>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</si>
  <si>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</si>
  <si>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</si>
  <si>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</si>
  <si>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</si>
  <si>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</si>
  <si>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</si>
  <si>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</si>
  <si>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</si>
  <si>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</si>
  <si>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</si>
  <si>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</si>
  <si>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</si>
  <si>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</si>
  <si>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</si>
  <si>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</si>
  <si>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</si>
  <si>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</si>
  <si>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</si>
  <si>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</si>
  <si>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</si>
  <si>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</si>
  <si>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</si>
  <si>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</si>
  <si>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</si>
  <si>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</si>
  <si>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</si>
  <si>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</si>
  <si>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</si>
  <si>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</si>
  <si>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</si>
  <si>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</si>
  <si>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</si>
  <si>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</si>
  <si>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</si>
  <si>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</si>
  <si>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</si>
  <si>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</si>
  <si>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</si>
  <si>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</si>
  <si>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</si>
  <si>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</si>
  <si>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</si>
  <si>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</si>
  <si>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</si>
  <si>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</si>
  <si>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</si>
  <si>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</si>
  <si>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</si>
  <si>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</si>
  <si>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</si>
  <si>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</si>
  <si>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</si>
  <si>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</si>
  <si>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</si>
  <si>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</si>
  <si>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</si>
  <si>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</si>
  <si>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</si>
  <si>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</si>
  <si>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</si>
  <si>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</si>
  <si>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</si>
  <si>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</si>
  <si>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</si>
  <si>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</si>
  <si>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</si>
  <si>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</si>
  <si>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</si>
  <si>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</si>
  <si>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</si>
  <si>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</si>
  <si>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</si>
  <si>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</si>
  <si>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</si>
  <si>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</si>
  <si>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</si>
  <si>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</si>
  <si>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</si>
  <si>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</si>
  <si>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</si>
  <si>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</si>
  <si>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</si>
  <si>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</si>
  <si>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</si>
  <si>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</si>
  <si>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</si>
  <si>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</si>
  <si>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</si>
  <si>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</si>
  <si>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</si>
  <si>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</si>
  <si>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</si>
  <si>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</si>
  <si>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</si>
  <si>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</si>
  <si>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</si>
  <si>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</si>
  <si>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</si>
  <si>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</si>
  <si>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</si>
  <si>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</si>
  <si>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</si>
  <si>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</si>
  <si>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</si>
  <si>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</si>
  <si>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</si>
  <si>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</si>
  <si>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</si>
  <si>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</si>
  <si>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</si>
  <si>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</si>
  <si>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</si>
  <si>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</si>
  <si>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</si>
  <si>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</si>
  <si>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</si>
  <si>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</si>
  <si>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</si>
  <si>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</si>
  <si>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</si>
  <si>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</si>
  <si>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</si>
  <si>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</si>
  <si>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</si>
  <si>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</si>
  <si>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</si>
  <si>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</si>
  <si>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</si>
  <si>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</si>
  <si>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</si>
  <si>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</si>
  <si>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</si>
  <si>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</si>
  <si>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</si>
  <si>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</si>
  <si>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</si>
  <si>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</si>
  <si>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</si>
  <si>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</si>
  <si>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</si>
  <si>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</si>
  <si>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</si>
  <si>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</si>
  <si>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</si>
  <si>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</si>
  <si>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</si>
  <si>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</si>
  <si>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</si>
  <si>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</si>
  <si>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</si>
  <si>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</si>
  <si>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</si>
  <si>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</si>
  <si>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</si>
  <si>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</si>
  <si>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</si>
  <si>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</si>
  <si>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</si>
  <si>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</si>
  <si>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</si>
  <si>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</si>
  <si>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</si>
  <si>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</si>
  <si>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</si>
  <si>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</si>
  <si>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</si>
  <si>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</si>
  <si>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</si>
  <si>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</si>
  <si>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</si>
  <si>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</si>
  <si>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</si>
  <si>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</si>
  <si>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</si>
  <si>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</si>
  <si>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</si>
  <si>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</si>
  <si>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</si>
  <si>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</si>
  <si>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</si>
  <si>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</si>
  <si>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</si>
  <si>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</si>
  <si>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</si>
  <si>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</si>
  <si>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</si>
  <si>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</si>
  <si>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</si>
  <si>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</si>
  <si>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</si>
  <si>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</si>
  <si>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</si>
  <si>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</si>
  <si>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</si>
  <si>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</si>
  <si>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</si>
  <si>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</si>
  <si>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</si>
  <si>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</si>
  <si>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</si>
  <si>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</si>
  <si>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</si>
  <si>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</si>
  <si>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</si>
  <si>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</si>
  <si>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</si>
  <si>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</si>
  <si>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</si>
  <si>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</si>
  <si>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</si>
  <si>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</si>
  <si>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</si>
  <si>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</si>
  <si>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</si>
  <si>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</si>
  <si>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</si>
  <si>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</si>
  <si>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</si>
  <si>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</si>
  <si>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</si>
  <si>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</si>
  <si>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</si>
  <si>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</si>
  <si>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</si>
  <si>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</si>
  <si>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</si>
  <si>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</si>
  <si>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</si>
  <si>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</si>
  <si>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</si>
  <si>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</si>
  <si>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</si>
  <si>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</si>
  <si>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</si>
  <si>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</si>
  <si>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</si>
  <si>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</si>
  <si>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</si>
  <si>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</si>
  <si>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</si>
  <si>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</si>
  <si>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</si>
  <si>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</si>
  <si>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</si>
  <si>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</si>
  <si>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</si>
  <si>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</si>
  <si>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</si>
  <si>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</si>
  <si>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</si>
  <si>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</si>
  <si>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</si>
  <si>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</si>
  <si>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</si>
  <si>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</si>
  <si>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</si>
  <si>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</si>
  <si>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</si>
  <si>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</si>
  <si>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</si>
  <si>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</si>
  <si>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</si>
  <si>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</si>
  <si>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</si>
  <si>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</si>
  <si>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</si>
  <si>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</si>
  <si>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</si>
  <si>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</si>
  <si>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</si>
  <si>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</si>
  <si>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</si>
  <si>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</si>
  <si>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</si>
  <si>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</si>
  <si>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</si>
  <si>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</si>
  <si>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</si>
  <si>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</si>
  <si>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</si>
  <si>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</si>
  <si>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</si>
  <si>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</si>
  <si>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</si>
  <si>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</si>
  <si>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</si>
  <si>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</si>
  <si>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</si>
  <si>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</si>
  <si>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</si>
  <si>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</si>
  <si>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</si>
  <si>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</si>
  <si>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</si>
  <si>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</si>
  <si>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</si>
  <si>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</si>
  <si>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</si>
  <si>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</si>
  <si>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</si>
  <si>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</si>
  <si>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</si>
  <si>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</si>
  <si>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</si>
  <si>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</si>
  <si>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</si>
  <si>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</si>
  <si>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</si>
  <si>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</si>
  <si>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</si>
  <si>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</si>
  <si>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</si>
  <si>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</si>
  <si>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</si>
  <si>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</si>
  <si>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</si>
  <si>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</si>
  <si>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</si>
  <si>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</si>
  <si>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</si>
  <si>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</si>
  <si>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</si>
  <si>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</si>
  <si>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</si>
  <si>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</si>
  <si>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</si>
  <si>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</si>
  <si>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</si>
  <si>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</si>
  <si>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</si>
  <si>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</si>
  <si>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</si>
  <si>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</si>
  <si>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</si>
  <si>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</si>
  <si>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</si>
  <si>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</si>
  <si>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</si>
  <si>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</si>
  <si>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</si>
  <si>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</si>
  <si>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</si>
  <si>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</si>
  <si>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</si>
  <si>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</si>
  <si>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</si>
  <si>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</si>
  <si>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</si>
  <si>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</si>
  <si>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</si>
  <si>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</si>
  <si>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</si>
  <si>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</si>
  <si>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</si>
  <si>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</si>
  <si>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</si>
  <si>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</si>
  <si>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</si>
  <si>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</si>
  <si>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</si>
  <si>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</si>
  <si>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</si>
  <si>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</si>
  <si>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</si>
  <si>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</si>
  <si>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</si>
  <si>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</si>
  <si>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</si>
  <si>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</si>
  <si>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</si>
  <si>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</si>
  <si>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</si>
  <si>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</si>
  <si>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</si>
  <si>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</si>
  <si>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</si>
  <si>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</si>
  <si>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</si>
  <si>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</si>
  <si>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</si>
  <si>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</si>
  <si>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</si>
  <si>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</si>
  <si>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</si>
  <si>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</si>
  <si>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</si>
  <si>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</si>
  <si>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</si>
  <si>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</si>
  <si>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</si>
  <si>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</si>
  <si>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</si>
  <si>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</si>
  <si>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</si>
  <si>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</si>
  <si>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</si>
  <si>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</si>
  <si>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</si>
  <si>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</si>
  <si>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</si>
  <si>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</si>
  <si>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</si>
  <si>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</si>
  <si>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</si>
  <si>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</si>
  <si>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</si>
  <si>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</si>
  <si>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</si>
  <si>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</si>
  <si>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</si>
  <si>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</si>
  <si>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</si>
  <si>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</si>
  <si>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</si>
  <si>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</si>
  <si>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</si>
  <si>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</si>
  <si>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</si>
  <si>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</si>
  <si>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</si>
  <si>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</si>
  <si>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</si>
  <si>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</si>
  <si>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</si>
  <si>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</si>
  <si>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</si>
  <si>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</si>
  <si>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</si>
  <si>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</si>
  <si>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</si>
  <si>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</si>
  <si>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</si>
  <si>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</si>
  <si>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</si>
  <si>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</si>
  <si>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</si>
  <si>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</si>
  <si>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</si>
  <si>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</si>
  <si>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</si>
  <si>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</si>
  <si>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</si>
  <si>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</si>
  <si>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</si>
  <si>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</si>
  <si>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</si>
  <si>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</si>
  <si>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</si>
  <si>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</si>
  <si>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</si>
  <si>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</si>
  <si>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</si>
  <si>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</si>
  <si>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</si>
  <si>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</si>
  <si>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</si>
  <si>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</si>
  <si>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</si>
  <si>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</si>
  <si>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</si>
  <si>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</si>
  <si>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</si>
  <si>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</si>
  <si>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</si>
  <si>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</si>
  <si>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</si>
  <si>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</si>
  <si>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</si>
  <si>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</si>
  <si>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</si>
  <si>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</si>
  <si>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</si>
  <si>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</si>
  <si>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</si>
  <si>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</si>
  <si>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</si>
  <si>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</si>
  <si>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</si>
  <si>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</si>
  <si>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</si>
  <si>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</si>
  <si>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</si>
  <si>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</si>
  <si>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</si>
  <si>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</si>
  <si>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</si>
  <si>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</si>
  <si>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</si>
  <si>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</si>
  <si>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</si>
  <si>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</si>
  <si>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</si>
  <si>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</si>
  <si>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</si>
  <si>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</si>
  <si>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</si>
  <si>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</si>
  <si>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</si>
  <si>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</si>
  <si>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</si>
  <si>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</si>
  <si>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</si>
  <si>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</si>
  <si>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</si>
  <si>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</si>
  <si>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</si>
  <si>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</si>
  <si>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</si>
  <si>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</si>
  <si>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</si>
  <si>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</si>
  <si>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</si>
  <si>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</si>
  <si>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</si>
  <si>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</si>
  <si>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</si>
  <si>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</si>
  <si>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</si>
  <si>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</si>
  <si>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</si>
  <si>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</si>
  <si>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</si>
  <si>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</si>
  <si>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</si>
  <si>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</si>
  <si>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</si>
  <si>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</si>
  <si>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</si>
  <si>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</si>
  <si>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</si>
  <si>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</si>
  <si>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</si>
  <si>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</si>
  <si>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</si>
  <si>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</si>
  <si>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</si>
  <si>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</si>
  <si>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</si>
  <si>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</si>
  <si>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</si>
  <si>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</si>
  <si>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</si>
  <si>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</si>
  <si>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</si>
  <si>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</si>
  <si>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</si>
  <si>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</si>
  <si>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</si>
  <si>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</si>
  <si>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</si>
  <si>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</si>
  <si>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</si>
  <si>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</si>
  <si>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</si>
  <si>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</si>
  <si>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</si>
  <si>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</si>
  <si>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</si>
  <si>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</si>
  <si>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</si>
  <si>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</si>
  <si>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</si>
  <si>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</si>
  <si>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</si>
  <si>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</si>
  <si>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</si>
  <si>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</si>
  <si>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</si>
  <si>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</si>
  <si>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</si>
  <si>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</si>
  <si>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</si>
  <si>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</si>
  <si>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</si>
  <si>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</si>
  <si>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</si>
  <si>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</si>
  <si>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</si>
  <si>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</si>
  <si>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</si>
  <si>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</si>
  <si>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</si>
  <si>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</si>
  <si>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</si>
  <si>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</si>
  <si>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</si>
  <si>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</si>
  <si>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</si>
  <si>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</si>
  <si>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</si>
  <si>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</si>
  <si>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</si>
  <si>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</si>
  <si>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</si>
  <si>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</si>
  <si>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</si>
  <si>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</si>
  <si>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</si>
  <si>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</si>
  <si>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</si>
  <si>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</si>
  <si>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</si>
  <si>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</si>
  <si>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</si>
  <si>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</si>
  <si>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</si>
  <si>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</si>
  <si>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</si>
  <si>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</si>
  <si>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</si>
  <si>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</si>
  <si>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</si>
  <si>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</si>
  <si>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</si>
  <si>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</si>
  <si>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</si>
  <si>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</si>
  <si>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</si>
  <si>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</si>
  <si>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</si>
  <si>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</si>
  <si>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</si>
  <si>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</si>
  <si>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</si>
  <si>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</si>
  <si>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</si>
  <si>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</si>
  <si>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</si>
  <si>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</si>
  <si>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</si>
  <si>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</si>
  <si>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</si>
  <si>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</si>
  <si>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</si>
  <si>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</si>
  <si>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</si>
  <si>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</si>
  <si>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</si>
  <si>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</si>
  <si>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</si>
  <si>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</si>
  <si>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</si>
  <si>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</si>
  <si>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</si>
  <si>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</si>
  <si>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</si>
  <si>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</si>
  <si>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</si>
  <si>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</si>
  <si>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</si>
  <si>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</si>
  <si>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</si>
  <si>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</si>
  <si>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</si>
  <si>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</si>
  <si>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</si>
  <si>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</si>
  <si>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</si>
  <si>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</si>
  <si>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</si>
  <si>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</si>
  <si>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</si>
  <si>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</si>
  <si>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</si>
  <si>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</si>
  <si>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</si>
  <si>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</si>
  <si>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</si>
  <si>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</si>
  <si>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</si>
  <si>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</si>
  <si>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</si>
  <si>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</si>
  <si>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</si>
  <si>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</si>
  <si>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</si>
  <si>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</si>
  <si>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</si>
  <si>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</si>
  <si>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</si>
  <si>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</si>
  <si>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</si>
  <si>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</si>
  <si>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</si>
  <si>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</si>
  <si>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</si>
  <si>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</si>
  <si>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</si>
  <si>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</si>
  <si>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</si>
  <si>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</si>
  <si>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</si>
  <si>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</si>
  <si>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</si>
  <si>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</si>
  <si>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</si>
  <si>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</si>
  <si>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</si>
  <si>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</si>
  <si>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</si>
  <si>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</si>
  <si>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</si>
  <si>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</si>
  <si>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</si>
  <si>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</si>
  <si>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</si>
  <si>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</si>
  <si>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</si>
  <si>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</si>
  <si>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</si>
  <si>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</si>
  <si>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</si>
  <si>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</si>
  <si>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</si>
  <si>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</si>
  <si>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</si>
  <si>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</si>
  <si>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</si>
  <si>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</si>
  <si>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</si>
  <si>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</si>
  <si>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</si>
  <si>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</si>
  <si>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</si>
  <si>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</si>
  <si>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</si>
  <si>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</si>
  <si>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</si>
  <si>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</si>
  <si>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</si>
  <si>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</si>
  <si>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</si>
  <si>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</si>
  <si>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</si>
  <si>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</si>
  <si>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</si>
  <si>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</si>
  <si>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</si>
  <si>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</si>
  <si>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</si>
  <si>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</si>
  <si>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</si>
  <si>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</si>
  <si>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</si>
  <si>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</si>
  <si>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</si>
  <si>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</si>
  <si>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</si>
  <si>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</si>
  <si>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</si>
  <si>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</si>
  <si>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</si>
  <si>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</si>
  <si>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</si>
  <si>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</si>
  <si>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</si>
  <si>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</si>
  <si>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</si>
  <si>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</si>
  <si>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</si>
  <si>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</si>
  <si>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</si>
  <si>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</si>
  <si>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</si>
  <si>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</si>
  <si>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</si>
  <si>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</si>
  <si>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</si>
  <si>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</si>
  <si>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</si>
  <si>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</si>
  <si>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</si>
  <si>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</si>
  <si>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</si>
  <si>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</si>
  <si>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</si>
  <si>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</si>
  <si>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</si>
  <si>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</si>
  <si>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</si>
  <si>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</si>
  <si>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</si>
  <si>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</si>
  <si>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</si>
  <si>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</si>
  <si>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</si>
  <si>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</si>
  <si>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</si>
  <si>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</si>
  <si>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</si>
  <si>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</si>
  <si>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</si>
  <si>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</si>
  <si>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</si>
  <si>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</si>
  <si>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</si>
  <si>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</si>
  <si>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</si>
  <si>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</si>
  <si>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</si>
  <si>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</si>
  <si>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</si>
  <si>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</si>
  <si>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</si>
  <si>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</si>
  <si>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</si>
  <si>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</si>
  <si>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</si>
  <si>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</si>
  <si>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</si>
  <si>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</si>
  <si>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</si>
  <si>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</si>
  <si>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</si>
  <si>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</si>
  <si>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</si>
  <si>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</si>
  <si>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</si>
  <si>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</si>
  <si>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</si>
  <si>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</si>
  <si>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</si>
  <si>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</si>
  <si>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</si>
  <si>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</si>
  <si>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</si>
  <si>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</si>
  <si>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</si>
  <si>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</si>
  <si>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</si>
  <si>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</si>
  <si>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</si>
  <si>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</si>
  <si>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</si>
  <si>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</si>
  <si>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</si>
  <si>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</si>
  <si>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</si>
  <si>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</si>
  <si>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</si>
  <si>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</si>
  <si>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</si>
  <si>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</si>
  <si>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</si>
  <si>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</si>
  <si>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</si>
  <si>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</si>
  <si>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</si>
  <si>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</si>
  <si>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</si>
  <si>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</si>
  <si>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</si>
  <si>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</si>
  <si>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</si>
  <si>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</si>
  <si>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</si>
  <si>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</si>
  <si>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</si>
  <si>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</si>
  <si>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</si>
  <si>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</si>
  <si>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</si>
  <si>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</si>
  <si>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</si>
  <si>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</si>
  <si>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</si>
  <si>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</si>
  <si>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</si>
  <si>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</si>
  <si>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</si>
  <si>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</si>
  <si>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</si>
  <si>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</si>
  <si>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</si>
  <si>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</si>
  <si>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</si>
  <si>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</si>
  <si>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</si>
  <si>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</si>
  <si>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</si>
  <si>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</si>
  <si>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</si>
  <si>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</si>
  <si>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</si>
  <si>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</si>
  <si>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</si>
  <si>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</si>
  <si>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</si>
  <si>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</si>
  <si>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</si>
  <si>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</si>
  <si>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</si>
  <si>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</si>
  <si>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</si>
  <si>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</si>
  <si>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</si>
  <si>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</si>
  <si>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</si>
  <si>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</si>
  <si>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</si>
  <si>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</si>
  <si>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</si>
  <si>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</si>
  <si>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</si>
  <si>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</si>
  <si>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</si>
  <si>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</si>
  <si>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</si>
  <si>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</si>
  <si>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</si>
  <si>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</si>
  <si>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</si>
  <si>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</si>
  <si>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</si>
  <si>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</si>
  <si>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</si>
  <si>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</si>
  <si>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</si>
  <si>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</si>
  <si>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</si>
  <si>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</si>
  <si>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</si>
  <si>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</si>
  <si>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</si>
  <si>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</si>
  <si>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</si>
  <si>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</si>
  <si>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</si>
  <si>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</si>
  <si>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</si>
  <si>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</si>
  <si>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</si>
  <si>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</si>
  <si>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</si>
  <si>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</si>
  <si>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</si>
  <si>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</si>
  <si>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</si>
  <si>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</si>
  <si>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</si>
  <si>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</si>
  <si>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</si>
  <si>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</si>
  <si>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</si>
  <si>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</si>
  <si>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</si>
  <si>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</si>
  <si>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</si>
  <si>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</si>
  <si>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</si>
  <si>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</si>
  <si>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</si>
  <si>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</si>
  <si>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</si>
  <si>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</si>
  <si>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</si>
  <si>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</si>
  <si>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</si>
  <si>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</si>
  <si>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</si>
  <si>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</si>
  <si>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</si>
  <si>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</si>
  <si>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</si>
  <si>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</si>
  <si>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</si>
  <si>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</si>
  <si>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</si>
  <si>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</si>
  <si>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</si>
  <si>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</si>
  <si>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</si>
  <si>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</si>
  <si>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</si>
  <si>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</si>
  <si>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</si>
  <si>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</si>
  <si>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</si>
  <si>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</si>
  <si>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</si>
  <si>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</si>
  <si>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</si>
  <si>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</si>
  <si>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</si>
  <si>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</si>
  <si>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</si>
  <si>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</si>
  <si>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</si>
  <si>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</si>
  <si>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</si>
  <si>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</si>
  <si>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</si>
  <si>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</si>
  <si>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</si>
  <si>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</si>
  <si>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</si>
  <si>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</si>
  <si>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</si>
  <si>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</si>
  <si>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</si>
  <si>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</si>
  <si>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</si>
  <si>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</si>
  <si>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</si>
  <si>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</si>
  <si>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</si>
  <si>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</si>
  <si>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</si>
  <si>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</si>
  <si>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</si>
  <si>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</si>
  <si>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</si>
  <si>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</si>
  <si>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</si>
  <si>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</si>
  <si>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</si>
  <si>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</si>
  <si>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</si>
  <si>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</si>
  <si>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</si>
  <si>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</si>
  <si>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</si>
  <si>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</si>
  <si>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</si>
  <si>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</si>
  <si>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</si>
  <si>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</si>
  <si>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</si>
  <si>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</si>
  <si>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</si>
  <si>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</si>
  <si>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</si>
  <si>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</si>
  <si>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</si>
  <si>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</si>
  <si>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</si>
  <si>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</si>
  <si>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</si>
  <si>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</si>
  <si>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</si>
  <si>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</si>
  <si>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</si>
  <si>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</si>
  <si>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</si>
  <si>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</si>
  <si>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</si>
  <si>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</si>
  <si>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</si>
  <si>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</si>
  <si>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</si>
  <si>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</si>
  <si>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</si>
  <si>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</si>
  <si>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</si>
  <si>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</si>
  <si>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</si>
  <si>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</si>
  <si>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</si>
  <si>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</si>
  <si>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</si>
  <si>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</si>
  <si>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</si>
  <si>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</si>
  <si>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</si>
  <si>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</si>
  <si>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</si>
  <si>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</si>
  <si>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</si>
  <si>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</si>
  <si>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</si>
  <si>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</si>
  <si>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</si>
  <si>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</si>
  <si>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</si>
  <si>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</si>
  <si>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</si>
  <si>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</si>
  <si>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</si>
  <si>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</si>
  <si>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</si>
  <si>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</si>
  <si>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</si>
  <si>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</si>
  <si>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</si>
  <si>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</si>
  <si>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</si>
  <si>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</si>
  <si>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</si>
  <si>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</si>
  <si>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</si>
  <si>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</si>
  <si>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</si>
  <si>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</si>
  <si>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</si>
  <si>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</si>
  <si>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</si>
  <si>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</si>
  <si>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</si>
  <si>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</si>
  <si>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</si>
  <si>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</si>
  <si>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</si>
  <si>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</si>
  <si>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</si>
  <si>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</si>
  <si>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</si>
  <si>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</si>
  <si>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</si>
  <si>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</si>
  <si>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</si>
  <si>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</si>
  <si>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</si>
  <si>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</si>
  <si>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</si>
  <si>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</si>
  <si>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</si>
  <si>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</si>
  <si>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</si>
  <si>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</si>
  <si>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</si>
  <si>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</si>
  <si>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</si>
  <si>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</si>
  <si>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</si>
  <si>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</si>
  <si>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</si>
  <si>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</si>
  <si>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</si>
  <si>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</si>
  <si>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</si>
  <si>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</si>
  <si>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</si>
  <si>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</si>
  <si>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</si>
  <si>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</si>
  <si>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</si>
  <si>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</si>
  <si>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</si>
  <si>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</si>
  <si>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</si>
  <si>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</si>
  <si>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</si>
  <si>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</si>
  <si>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</si>
  <si>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</si>
  <si>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</si>
  <si>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</si>
  <si>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</si>
  <si>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</si>
  <si>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</si>
  <si>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</si>
  <si>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</si>
  <si>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</si>
  <si>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</si>
  <si>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</si>
  <si>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</si>
  <si>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</si>
  <si>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</si>
  <si>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</si>
  <si>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</si>
  <si>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</si>
  <si>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</si>
  <si>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</si>
  <si>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</si>
  <si>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</si>
  <si>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</si>
  <si>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</si>
  <si>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</si>
  <si>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</si>
  <si>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</si>
  <si>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</si>
  <si>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</si>
  <si>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</si>
  <si>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</si>
  <si>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</si>
  <si>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</si>
  <si>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</si>
  <si>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</si>
  <si>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</si>
  <si>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</si>
  <si>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</si>
  <si>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</si>
  <si>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</si>
  <si>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</si>
  <si>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</si>
  <si>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</si>
  <si>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</si>
  <si>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</si>
  <si>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</si>
  <si>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</si>
  <si>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</si>
  <si>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</si>
  <si>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</si>
  <si>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</si>
  <si>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</si>
  <si>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</si>
  <si>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</si>
  <si>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</si>
  <si>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</si>
  <si>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</si>
  <si>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</si>
  <si>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</si>
  <si>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</si>
  <si>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</si>
  <si>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</si>
  <si>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</si>
  <si>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</si>
  <si>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</si>
  <si>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</si>
  <si>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</si>
  <si>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</si>
  <si>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</si>
  <si>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</si>
  <si>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</si>
  <si>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</si>
  <si>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</si>
  <si>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</si>
  <si>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</si>
  <si>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</si>
  <si>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</si>
  <si>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</si>
  <si>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</si>
  <si>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</si>
  <si>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</si>
  <si>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</si>
  <si>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</si>
  <si>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</si>
  <si>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</si>
  <si>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</si>
  <si>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</si>
  <si>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</si>
  <si>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</si>
  <si>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</si>
  <si>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</si>
  <si>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</si>
  <si>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</si>
  <si>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</si>
  <si>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</si>
  <si>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</si>
  <si>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</si>
  <si>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</si>
  <si>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</si>
  <si>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</si>
  <si>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</si>
  <si>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</si>
  <si>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</si>
  <si>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</si>
  <si>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</si>
  <si>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</si>
  <si>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</si>
  <si>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</si>
  <si>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</si>
  <si>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</si>
  <si>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</si>
  <si>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</si>
  <si>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</si>
  <si>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</si>
  <si>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</si>
  <si>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</si>
  <si>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</si>
  <si>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</si>
  <si>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</si>
  <si>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</si>
  <si>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</si>
  <si>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</si>
  <si>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</si>
  <si>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</si>
  <si>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</si>
  <si>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</si>
  <si>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</si>
  <si>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</si>
  <si>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</si>
  <si>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</si>
  <si>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</si>
  <si>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</si>
  <si>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</si>
  <si>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</si>
  <si>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</si>
  <si>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</si>
  <si>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</si>
  <si>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</si>
  <si>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</si>
  <si>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</si>
  <si>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</si>
  <si>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</si>
  <si>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</si>
  <si>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</si>
  <si>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</si>
  <si>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</si>
  <si>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</si>
  <si>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</si>
  <si>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</si>
  <si>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</si>
  <si>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</si>
  <si>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</si>
  <si>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</si>
  <si>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</si>
  <si>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</si>
  <si>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</si>
  <si>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</si>
  <si>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</si>
  <si>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</si>
  <si>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</si>
  <si>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</si>
  <si>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</si>
  <si>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</si>
  <si>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</si>
  <si>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</si>
  <si>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</si>
  <si>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</si>
  <si>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</si>
  <si>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</si>
  <si>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</si>
  <si>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</si>
  <si>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</si>
  <si>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</si>
  <si>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</si>
  <si>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</si>
  <si>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</si>
  <si>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</si>
  <si>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</si>
  <si>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</si>
  <si>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</si>
  <si>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</si>
  <si>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</si>
  <si>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</si>
  <si>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</si>
  <si>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</si>
  <si>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</si>
  <si>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</si>
  <si>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</si>
  <si>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</si>
  <si>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</si>
  <si>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</si>
  <si>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</si>
  <si>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</si>
  <si>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</si>
  <si>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</si>
  <si>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</si>
  <si>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</si>
  <si>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</si>
  <si>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</si>
  <si>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</si>
  <si>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</si>
  <si>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</si>
  <si>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</si>
  <si>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</si>
  <si>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</si>
  <si>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</si>
  <si>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</si>
  <si>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</si>
  <si>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</si>
  <si>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</si>
  <si>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</si>
  <si>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</si>
  <si>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</si>
  <si>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</si>
  <si>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</si>
  <si>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</si>
  <si>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</si>
  <si>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</si>
  <si>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</si>
  <si>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</si>
  <si>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</si>
  <si>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</si>
  <si>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</si>
  <si>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</si>
  <si>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</si>
  <si>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</si>
  <si>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</si>
  <si>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</si>
  <si>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</si>
  <si>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</si>
  <si>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</si>
  <si>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</si>
  <si>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</si>
  <si>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</si>
  <si>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</si>
  <si>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</si>
  <si>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</si>
  <si>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</si>
  <si>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</si>
  <si>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</si>
  <si>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</si>
  <si>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</si>
  <si>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</si>
  <si>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</si>
  <si>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</si>
  <si>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</si>
  <si>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</si>
  <si>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</si>
  <si>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</si>
  <si>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</si>
  <si>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</si>
  <si>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</si>
  <si>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</si>
  <si>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</si>
  <si>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</si>
  <si>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</si>
  <si>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</si>
  <si>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</si>
  <si>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</si>
  <si>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</si>
  <si>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</si>
  <si>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</si>
  <si>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</si>
  <si>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</si>
  <si>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</si>
  <si>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</si>
  <si>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</si>
  <si>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</si>
  <si>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</si>
  <si>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</si>
  <si>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</si>
  <si>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</si>
  <si>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</si>
  <si>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</si>
  <si>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</si>
  <si>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</si>
  <si>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</si>
  <si>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</si>
  <si>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</si>
  <si>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</si>
  <si>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</si>
  <si>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</si>
  <si>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</si>
  <si>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</si>
  <si>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</si>
  <si>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</si>
  <si>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</si>
  <si>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</si>
  <si>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</si>
  <si>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</si>
  <si>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</si>
  <si>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</si>
  <si>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</si>
  <si>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</si>
  <si>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</si>
  <si>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</si>
  <si>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</si>
  <si>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</si>
  <si>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</si>
  <si>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</si>
  <si>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</si>
  <si>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</si>
  <si>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</si>
  <si>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</si>
  <si>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</si>
  <si>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</si>
  <si>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</si>
  <si>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</si>
  <si>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</si>
  <si>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</si>
  <si>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</si>
  <si>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</si>
  <si>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</si>
  <si>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</si>
  <si>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</si>
  <si>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</si>
  <si>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</si>
  <si>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</si>
  <si>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</si>
  <si>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</si>
  <si>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</si>
  <si>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</si>
  <si>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</si>
  <si>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</si>
  <si>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</si>
  <si>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</si>
  <si>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</si>
  <si>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</si>
  <si>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</si>
  <si>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</si>
  <si>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</si>
  <si>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</si>
  <si>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</si>
  <si>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</si>
  <si>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</si>
  <si>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</si>
  <si>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</si>
  <si>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</si>
  <si>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</si>
  <si>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</si>
  <si>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</si>
  <si>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</si>
  <si>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</si>
  <si>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</si>
  <si>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</si>
  <si>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</si>
  <si>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</si>
  <si>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</si>
  <si>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</si>
  <si>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</si>
  <si>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</si>
  <si>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</si>
  <si>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</si>
  <si>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</si>
  <si>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</si>
  <si>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</si>
  <si>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</si>
  <si>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</si>
  <si>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</si>
  <si>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</si>
  <si>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</si>
  <si>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</si>
  <si>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</si>
  <si>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</si>
  <si>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</si>
  <si>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</si>
  <si>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</si>
  <si>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</si>
  <si>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</si>
  <si>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</si>
  <si>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</si>
  <si>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</si>
  <si>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</si>
  <si>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</si>
  <si>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</si>
  <si>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</si>
  <si>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</si>
  <si>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</si>
  <si>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</si>
  <si>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</si>
  <si>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</si>
  <si>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</si>
  <si>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</si>
  <si>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</si>
  <si>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</si>
  <si>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</si>
  <si>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</si>
  <si>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</si>
  <si>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</si>
  <si>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</si>
  <si>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</si>
  <si>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</si>
  <si>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</si>
  <si>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</si>
  <si>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</si>
  <si>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</si>
  <si>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</si>
  <si>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</si>
  <si>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</si>
  <si>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</si>
  <si>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</si>
  <si>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</si>
  <si>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</si>
  <si>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</si>
  <si>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</si>
  <si>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</si>
  <si>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</si>
  <si>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</si>
  <si>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</si>
  <si>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</si>
  <si>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</si>
  <si>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</si>
  <si>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</si>
  <si>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</si>
  <si>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</si>
  <si>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</si>
  <si>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</si>
  <si>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</si>
  <si>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</si>
  <si>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</si>
  <si>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</si>
  <si>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</si>
  <si>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</si>
  <si>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</si>
  <si>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</si>
  <si>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</si>
  <si>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</si>
  <si>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</si>
  <si>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</si>
  <si>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</si>
  <si>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</si>
  <si>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</si>
  <si>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</si>
  <si>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</si>
  <si>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</si>
  <si>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</si>
  <si>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</si>
  <si>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</si>
  <si>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</si>
  <si>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</si>
  <si>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</si>
  <si>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</si>
  <si>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</si>
  <si>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</si>
  <si>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</si>
  <si>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</si>
  <si>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</si>
  <si>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</si>
  <si>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</si>
  <si>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</si>
  <si>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</si>
  <si>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</si>
  <si>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</si>
  <si>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</si>
  <si>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</si>
  <si>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</si>
  <si>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</si>
  <si>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</si>
  <si>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</si>
  <si>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</si>
  <si>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</si>
  <si>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</si>
  <si>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</si>
  <si>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</si>
  <si>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</si>
  <si>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</si>
  <si>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</si>
  <si>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</si>
  <si>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</si>
  <si>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</si>
  <si>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</si>
  <si>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</si>
  <si>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</si>
  <si>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</si>
  <si>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</si>
  <si>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</si>
  <si>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</si>
  <si>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</si>
  <si>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</si>
  <si>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</si>
  <si>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</si>
  <si>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</si>
  <si>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</si>
  <si>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</si>
  <si>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</si>
  <si>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</si>
  <si>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</si>
  <si>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</si>
  <si>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</si>
  <si>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</si>
  <si>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</si>
  <si>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</si>
  <si>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</si>
  <si>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</si>
  <si>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</si>
  <si>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</si>
  <si>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</si>
  <si>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</si>
  <si>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</si>
  <si>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</si>
  <si>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</si>
  <si>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</si>
  <si>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</si>
  <si>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</si>
  <si>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</si>
  <si>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</si>
  <si>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</si>
  <si>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</si>
  <si>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</si>
  <si>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</si>
  <si>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</si>
  <si>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</si>
  <si>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</si>
  <si>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</si>
  <si>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</si>
  <si>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</si>
  <si>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</si>
  <si>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</si>
  <si>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</si>
  <si>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</si>
  <si>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</si>
  <si>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</si>
  <si>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</si>
  <si>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</si>
  <si>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</si>
  <si>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</si>
  <si>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</si>
  <si>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</si>
  <si>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</si>
  <si>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</si>
  <si>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</si>
  <si>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</si>
  <si>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</si>
  <si>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</si>
  <si>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</si>
  <si>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</si>
  <si>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</si>
  <si>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</si>
  <si>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</si>
  <si>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</si>
  <si>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</si>
  <si>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</si>
  <si>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</si>
  <si>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</si>
  <si>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</si>
  <si>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</si>
  <si>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</si>
  <si>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</si>
  <si>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</si>
  <si>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</si>
  <si>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</si>
  <si>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</si>
  <si>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</si>
  <si>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</si>
  <si>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</si>
  <si>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</si>
  <si>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</si>
  <si>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</si>
  <si>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</si>
  <si>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</si>
  <si>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</si>
  <si>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</si>
  <si>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</si>
  <si>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</si>
  <si>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</si>
  <si>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</si>
  <si>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</si>
  <si>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</si>
  <si>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</si>
  <si>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</si>
  <si>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</si>
  <si>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</si>
  <si>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</si>
  <si>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</si>
  <si>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</si>
  <si>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</si>
  <si>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</si>
  <si>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</si>
  <si>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</si>
  <si>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</si>
  <si>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</si>
  <si>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</si>
  <si>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</si>
  <si>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</si>
  <si>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</si>
  <si>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</si>
  <si>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</si>
  <si>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</si>
  <si>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</si>
  <si>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</si>
  <si>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</si>
  <si>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</si>
  <si>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</si>
  <si>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</si>
  <si>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</si>
  <si>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</si>
  <si>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</si>
  <si>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</si>
  <si>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</si>
  <si>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</si>
  <si>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</si>
  <si>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</si>
  <si>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</si>
  <si>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</si>
  <si>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</si>
  <si>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</si>
  <si>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</si>
  <si>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</si>
  <si>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</si>
  <si>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</si>
  <si>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</si>
  <si>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</si>
  <si>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</si>
  <si>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</si>
  <si>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</si>
  <si>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</si>
  <si>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</si>
  <si>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</si>
  <si>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</si>
  <si>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</si>
  <si>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</si>
  <si>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</si>
  <si>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</si>
  <si>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</si>
  <si>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</si>
  <si>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</si>
  <si>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</si>
  <si>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</si>
  <si>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</si>
  <si>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</si>
  <si>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</si>
  <si>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</si>
  <si>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</si>
  <si>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</si>
  <si>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</si>
  <si>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</si>
  <si>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</si>
  <si>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</si>
  <si>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</si>
  <si>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</si>
  <si>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</si>
  <si>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</si>
  <si>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</si>
  <si>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</si>
  <si>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</si>
  <si>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</si>
  <si>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</si>
  <si>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</si>
  <si>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</si>
  <si>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</si>
  <si>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</si>
  <si>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</si>
  <si>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</si>
  <si>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</si>
  <si>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</si>
  <si>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</si>
  <si>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</si>
  <si>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</si>
  <si>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</si>
  <si>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</si>
  <si>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</si>
  <si>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</si>
  <si>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</si>
  <si>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</si>
  <si>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</si>
  <si>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</si>
  <si>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</si>
  <si>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</si>
  <si>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</si>
  <si>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</si>
  <si>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</si>
  <si>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</si>
  <si>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</si>
  <si>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</si>
  <si>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</si>
  <si>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</si>
  <si>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</si>
  <si>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</si>
  <si>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</si>
  <si>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</si>
  <si>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</si>
  <si>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</si>
  <si>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</si>
  <si>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</si>
  <si>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</si>
  <si>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</si>
  <si>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</si>
  <si>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</si>
  <si>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</si>
  <si>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</si>
  <si>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</si>
  <si>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</si>
  <si>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</si>
  <si>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</si>
  <si>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</si>
  <si>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</si>
  <si>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</si>
  <si>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</si>
  <si>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</si>
  <si>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</si>
  <si>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</si>
  <si>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</si>
  <si>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</si>
  <si>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</si>
  <si>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</si>
  <si>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</si>
  <si>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</si>
  <si>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</si>
  <si>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</si>
  <si>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</si>
  <si>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</si>
  <si>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</si>
  <si>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</si>
  <si>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</si>
  <si>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</si>
  <si>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</si>
  <si>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</si>
  <si>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</si>
  <si>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</si>
  <si>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</si>
  <si>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</si>
  <si>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</si>
  <si>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</si>
  <si>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</si>
  <si>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</si>
  <si>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</si>
  <si>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</si>
  <si>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</si>
  <si>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</si>
  <si>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</si>
  <si>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</si>
  <si>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</si>
  <si>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</si>
  <si>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</si>
  <si>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</si>
  <si>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</si>
  <si>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</si>
  <si>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</si>
  <si>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</si>
  <si>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</si>
  <si>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</si>
  <si>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</si>
  <si>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</si>
  <si>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</si>
  <si>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</si>
  <si>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</si>
  <si>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</si>
  <si>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</si>
  <si>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</si>
  <si>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</si>
  <si>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</si>
  <si>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</si>
  <si>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</si>
  <si>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</si>
  <si>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</si>
  <si>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</si>
  <si>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</si>
  <si>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</si>
  <si>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</si>
  <si>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</si>
  <si>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</si>
  <si>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</si>
  <si>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</si>
  <si>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</si>
  <si>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</si>
  <si>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</si>
  <si>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</si>
  <si>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</si>
  <si>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</si>
  <si>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</si>
  <si>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</si>
  <si>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</si>
  <si>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</si>
  <si>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</si>
  <si>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</si>
  <si>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</si>
  <si>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</si>
  <si>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</si>
  <si>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</si>
  <si>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</si>
  <si>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</si>
  <si>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</si>
  <si>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</si>
  <si>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</si>
  <si>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</si>
  <si>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</si>
  <si>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</si>
  <si>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</si>
  <si>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</si>
  <si>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</si>
  <si>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</si>
  <si>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</si>
  <si>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</si>
  <si>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</si>
  <si>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</si>
  <si>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</si>
  <si>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</si>
  <si>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</si>
  <si>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</si>
  <si>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</si>
  <si>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</si>
  <si>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</si>
  <si>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</si>
  <si>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</si>
  <si>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</si>
  <si>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</si>
  <si>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</si>
  <si>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</si>
  <si>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</si>
  <si>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</si>
  <si>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</si>
  <si>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</si>
  <si>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</si>
  <si>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</si>
  <si>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</si>
  <si>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</si>
  <si>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</si>
  <si>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</si>
  <si>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</si>
  <si>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</si>
  <si>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</si>
  <si>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</si>
  <si>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</si>
  <si>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</si>
  <si>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</si>
  <si>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</si>
  <si>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</si>
  <si>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</si>
  <si>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</si>
  <si>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</si>
  <si>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</si>
  <si>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</si>
  <si>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</si>
  <si>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</si>
  <si>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</si>
  <si>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</si>
  <si>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</si>
  <si>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</si>
  <si>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</si>
  <si>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</si>
  <si>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</si>
  <si>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</si>
  <si>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</si>
  <si>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</si>
  <si>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</si>
  <si>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</si>
  <si>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</si>
  <si>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</si>
  <si>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</si>
  <si>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</si>
  <si>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</si>
  <si>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</si>
  <si>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</si>
  <si>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</si>
  <si>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</si>
  <si>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</si>
  <si>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</si>
  <si>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</si>
  <si>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</si>
  <si>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</si>
  <si>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</si>
  <si>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</si>
  <si>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</si>
  <si>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</si>
  <si>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</si>
  <si>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</si>
  <si>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</si>
  <si>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</si>
  <si>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</si>
  <si>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</si>
  <si>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</si>
  <si>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</si>
  <si>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</si>
  <si>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</si>
  <si>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</si>
  <si>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</si>
  <si>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</si>
  <si>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</si>
  <si>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</si>
  <si>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</si>
  <si>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</si>
  <si>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</si>
  <si>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</si>
  <si>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</si>
  <si>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</si>
  <si>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</si>
  <si>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</si>
  <si>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</si>
  <si>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</si>
  <si>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</si>
  <si>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</si>
  <si>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</si>
  <si>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</si>
  <si>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</si>
  <si>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</si>
  <si>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</si>
  <si>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</si>
  <si>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</si>
  <si>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</si>
  <si>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</si>
  <si>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</si>
  <si>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</si>
  <si>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</si>
  <si>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</si>
  <si>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</si>
  <si>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</si>
  <si>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</si>
  <si>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</si>
  <si>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</si>
  <si>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</si>
  <si>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</si>
  <si>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</si>
  <si>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</si>
  <si>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</si>
  <si>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</si>
  <si>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</si>
  <si>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</si>
  <si>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</si>
  <si>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</si>
  <si>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</si>
  <si>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</si>
  <si>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</si>
  <si>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</si>
  <si>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</si>
  <si>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</si>
  <si>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</si>
  <si>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</si>
  <si>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</si>
  <si>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</si>
  <si>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</si>
  <si>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</si>
  <si>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</si>
  <si>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</si>
  <si>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</si>
  <si>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</si>
  <si>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</si>
  <si>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</si>
  <si>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</si>
  <si>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</si>
  <si>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</si>
  <si>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</si>
  <si>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</si>
  <si>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</si>
  <si>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</si>
  <si>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</si>
  <si>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</si>
  <si>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</si>
  <si>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</si>
  <si>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</si>
  <si>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</si>
  <si>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</si>
  <si>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</si>
  <si>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</si>
  <si>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</si>
  <si>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</si>
  <si>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</si>
  <si>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</si>
  <si>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</si>
  <si>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</si>
  <si>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</si>
  <si>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</si>
  <si>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</si>
  <si>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</si>
  <si>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</si>
  <si>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</si>
  <si>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</si>
  <si>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</si>
  <si>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</si>
  <si>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</si>
  <si>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</si>
  <si>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</si>
  <si>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</si>
  <si>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</si>
  <si>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</si>
  <si>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</si>
  <si>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</si>
  <si>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</si>
  <si>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</si>
  <si>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</si>
  <si>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</si>
  <si>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</si>
  <si>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</si>
  <si>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</si>
  <si>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</si>
  <si>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</si>
  <si>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</si>
  <si>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</si>
  <si>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</si>
  <si>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</si>
  <si>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</si>
  <si>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</si>
  <si>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</si>
  <si>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</si>
  <si>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</si>
  <si>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</si>
  <si>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</si>
  <si>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</si>
  <si>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</si>
  <si>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</si>
  <si>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</si>
  <si>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</si>
  <si>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</si>
  <si>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</si>
  <si>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</si>
  <si>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</si>
  <si>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</si>
  <si>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</si>
  <si>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</si>
  <si>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</si>
  <si>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</si>
  <si>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</si>
  <si>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</si>
  <si>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</si>
  <si>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</si>
  <si>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</si>
  <si>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</si>
  <si>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</si>
  <si>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</si>
  <si>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</si>
  <si>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</si>
  <si>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</si>
  <si>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</si>
  <si>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</si>
  <si>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</si>
  <si>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</si>
  <si>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</si>
  <si>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</si>
  <si>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</si>
  <si>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</si>
  <si>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</si>
  <si>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</si>
  <si>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</si>
  <si>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</si>
  <si>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</si>
  <si>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</si>
  <si>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</si>
  <si>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</si>
  <si>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</si>
  <si>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</si>
  <si>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</si>
  <si>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</si>
  <si>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</si>
  <si>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</si>
  <si>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</si>
  <si>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</si>
  <si>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</si>
  <si>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</si>
  <si>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</si>
  <si>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</si>
  <si>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</si>
  <si>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</si>
  <si>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</si>
  <si>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</si>
  <si>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</si>
  <si>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</si>
  <si>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</si>
  <si>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</si>
  <si>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</si>
  <si>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</si>
  <si>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</si>
  <si>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</si>
  <si>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</si>
  <si>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</si>
  <si>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</si>
  <si>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</si>
  <si>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</si>
  <si>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</si>
  <si>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</si>
  <si>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</si>
  <si>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</si>
  <si>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</si>
  <si>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</si>
  <si>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</si>
  <si>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</si>
  <si>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</si>
  <si>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</si>
  <si>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</si>
  <si>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</si>
  <si>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</si>
  <si>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</si>
  <si>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</si>
  <si>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</si>
  <si>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</si>
  <si>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</si>
  <si>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</si>
  <si>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</si>
  <si>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</si>
  <si>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</si>
  <si>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</si>
  <si>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</si>
  <si>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</si>
  <si>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</si>
  <si>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</si>
  <si>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</si>
  <si>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</si>
  <si>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</si>
  <si>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</si>
  <si>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</si>
  <si>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</si>
  <si>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</si>
  <si>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</si>
  <si>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</si>
  <si>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</si>
  <si>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</si>
  <si>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</si>
  <si>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</si>
  <si>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</si>
  <si>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</si>
  <si>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</si>
  <si>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</si>
  <si>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</si>
  <si>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</si>
  <si>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</si>
  <si>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</si>
  <si>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</si>
  <si>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</si>
  <si>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</si>
  <si>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</si>
  <si>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</si>
  <si>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</si>
  <si>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</si>
  <si>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</si>
  <si>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</si>
  <si>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</si>
  <si>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</si>
  <si>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</si>
  <si>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</si>
  <si>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</si>
  <si>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</si>
  <si>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</si>
  <si>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</si>
  <si>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</si>
  <si>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</si>
  <si>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</si>
  <si>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</si>
  <si>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</si>
  <si>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</si>
  <si>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</si>
  <si>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</si>
  <si>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</si>
  <si>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</si>
  <si>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</si>
  <si>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</si>
  <si>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</si>
  <si>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</si>
  <si>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</si>
  <si>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</si>
  <si>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</si>
  <si>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</si>
  <si>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</si>
  <si>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</si>
  <si>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</si>
  <si>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</si>
  <si>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</si>
  <si>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</si>
  <si>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</si>
  <si>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</si>
  <si>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</si>
  <si>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</si>
  <si>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</si>
  <si>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</si>
  <si>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</si>
  <si>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</si>
  <si>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</si>
  <si>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</si>
  <si>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</si>
  <si>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</si>
  <si>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</si>
  <si>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</si>
  <si>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</si>
  <si>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</si>
  <si>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</si>
  <si>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</si>
  <si>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</si>
  <si>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</si>
  <si>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</si>
  <si>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</si>
  <si>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</si>
  <si>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</si>
  <si>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</si>
  <si>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</si>
  <si>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</si>
  <si>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</si>
  <si>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</si>
  <si>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</si>
  <si>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</si>
  <si>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</si>
  <si>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</si>
  <si>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</si>
  <si>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</si>
  <si>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</si>
  <si>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</si>
  <si>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</si>
  <si>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</si>
  <si>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</si>
  <si>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</si>
  <si>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</si>
  <si>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</si>
  <si>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</si>
  <si>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</si>
  <si>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</si>
  <si>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</si>
  <si>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</si>
  <si>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</si>
  <si>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</si>
  <si>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</si>
  <si>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</si>
  <si>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</si>
  <si>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</si>
  <si>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</si>
  <si>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</si>
  <si>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</si>
  <si>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</si>
  <si>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</si>
  <si>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</si>
  <si>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</si>
  <si>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</si>
  <si>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</si>
  <si>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</si>
  <si>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</si>
  <si>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</si>
  <si>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</si>
  <si>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</si>
  <si>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</si>
  <si>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</si>
  <si>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</si>
  <si>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</si>
  <si>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</si>
  <si>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</si>
  <si>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</si>
  <si>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</si>
  <si>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</si>
  <si>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</si>
  <si>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</si>
  <si>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</si>
  <si>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</si>
  <si>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</si>
  <si>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</si>
  <si>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</si>
  <si>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</si>
  <si>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</si>
  <si>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</si>
  <si>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</si>
  <si>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</si>
  <si>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</si>
  <si>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</si>
  <si>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</si>
  <si>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</si>
  <si>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</si>
  <si>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</si>
  <si>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</si>
  <si>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</si>
  <si>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</si>
  <si>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</si>
  <si>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</si>
  <si>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</si>
  <si>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</si>
  <si>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</si>
  <si>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</si>
  <si>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</si>
  <si>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</si>
  <si>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</si>
  <si>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</si>
  <si>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</si>
  <si>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</si>
  <si>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</si>
  <si>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</si>
  <si>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</si>
  <si>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</si>
  <si>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</si>
  <si>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</si>
  <si>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</si>
  <si>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</si>
  <si>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</si>
  <si>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</si>
  <si>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</si>
  <si>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</si>
  <si>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</si>
  <si>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</si>
  <si>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</si>
  <si>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</si>
  <si>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</si>
  <si>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</si>
  <si>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</si>
  <si>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</si>
  <si>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</si>
  <si>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</si>
  <si>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</si>
  <si>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</si>
  <si>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</si>
  <si>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</si>
  <si>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</si>
  <si>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</si>
  <si>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</si>
  <si>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</si>
  <si>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</si>
  <si>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</si>
  <si>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</si>
  <si>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</si>
  <si>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</si>
  <si>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</si>
  <si>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</si>
  <si>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</si>
  <si>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</si>
  <si>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</si>
  <si>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</si>
  <si>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</si>
  <si>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</si>
  <si>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</si>
  <si>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</si>
  <si>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</si>
  <si>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</si>
  <si>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</si>
  <si>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</si>
  <si>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</si>
  <si>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</si>
  <si>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</si>
  <si>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</si>
  <si>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</si>
  <si>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</si>
  <si>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</si>
  <si>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</si>
  <si>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</si>
  <si>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</si>
  <si>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</si>
  <si>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</si>
  <si>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</si>
  <si>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</si>
  <si>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</si>
  <si>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</si>
  <si>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</si>
  <si>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</si>
  <si>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</si>
  <si>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</si>
  <si>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</si>
  <si>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</si>
  <si>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</si>
  <si>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</si>
  <si>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</si>
  <si>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</si>
  <si>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</si>
  <si>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</si>
  <si>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</si>
  <si>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</si>
  <si>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</si>
  <si>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</si>
  <si>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</si>
  <si>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</si>
  <si>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</si>
  <si>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</si>
  <si>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</si>
  <si>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</si>
  <si>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</si>
  <si>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</si>
  <si>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</si>
  <si>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</si>
  <si>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</si>
  <si>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</si>
  <si>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</si>
  <si>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</si>
  <si>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</si>
  <si>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</si>
  <si>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</si>
  <si>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</si>
  <si>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</si>
  <si>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</si>
  <si>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</si>
  <si>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</si>
  <si>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</si>
  <si>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</si>
  <si>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</si>
  <si>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</si>
  <si>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</si>
  <si>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</si>
  <si>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</si>
  <si>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</si>
  <si>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</si>
  <si>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</si>
  <si>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</si>
  <si>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</si>
  <si>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</si>
  <si>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</si>
  <si>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</si>
  <si>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</si>
  <si>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</si>
  <si>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</si>
  <si>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</si>
  <si>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</si>
  <si>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</si>
  <si>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</si>
  <si>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</si>
  <si>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</si>
  <si>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</si>
  <si>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</si>
  <si>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</si>
  <si>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</si>
  <si>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</si>
  <si>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</si>
  <si>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</si>
  <si>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</si>
  <si>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</si>
  <si>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</si>
  <si>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</si>
  <si>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</si>
  <si>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</si>
  <si>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</si>
  <si>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</si>
  <si>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</si>
  <si>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</si>
  <si>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</si>
  <si>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</si>
  <si>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</si>
  <si>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</si>
  <si>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</si>
  <si>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</si>
  <si>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</si>
  <si>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</si>
  <si>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</si>
  <si>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</si>
  <si>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</si>
  <si>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</si>
  <si>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</si>
  <si>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</si>
  <si>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</si>
  <si>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</si>
  <si>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</si>
  <si>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</si>
  <si>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</si>
  <si>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</si>
  <si>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</si>
  <si>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</si>
  <si>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</si>
  <si>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</si>
  <si>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</si>
  <si>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</si>
  <si>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</si>
  <si>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</si>
  <si>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</si>
  <si>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</si>
  <si>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</si>
  <si>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</si>
  <si>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</si>
  <si>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</si>
  <si>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</si>
  <si>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</si>
  <si>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</si>
  <si>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</si>
  <si>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</si>
  <si>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</si>
  <si>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</si>
  <si>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</si>
  <si>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</si>
  <si>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</si>
  <si>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</si>
  <si>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</si>
  <si>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</si>
  <si>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</si>
  <si>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</si>
  <si>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</si>
  <si>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</si>
  <si>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</si>
  <si>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</si>
  <si>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</si>
  <si>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</si>
  <si>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</si>
  <si>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</si>
  <si>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</si>
  <si>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</si>
  <si>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</si>
  <si>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</si>
  <si>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</si>
  <si>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</si>
  <si>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</si>
  <si>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</si>
  <si>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</si>
  <si>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</si>
  <si>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</si>
  <si>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</si>
  <si>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</si>
  <si>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</si>
  <si>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</si>
  <si>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</si>
  <si>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</si>
  <si>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</si>
  <si>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</si>
  <si>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</si>
  <si>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</si>
  <si>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</si>
  <si>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</si>
  <si>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</si>
  <si>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</si>
  <si>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</si>
  <si>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</si>
  <si>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</si>
  <si>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</si>
  <si>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</si>
  <si>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</si>
  <si>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</si>
  <si>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</si>
  <si>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</si>
  <si>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</si>
  <si>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</si>
  <si>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</si>
  <si>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</si>
  <si>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</si>
  <si>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</si>
  <si>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</si>
  <si>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</si>
  <si>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</si>
  <si>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</si>
  <si>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</si>
  <si>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</si>
  <si>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</si>
  <si>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</si>
  <si>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</si>
  <si>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</si>
  <si>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</si>
  <si>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</si>
  <si>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</si>
  <si>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</si>
  <si>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</si>
  <si>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</si>
  <si>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</si>
  <si>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</si>
  <si>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</si>
  <si>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</si>
  <si>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</si>
  <si>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</si>
  <si>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</si>
  <si>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</si>
  <si>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</si>
  <si>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</si>
  <si>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</si>
  <si>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</si>
  <si>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</si>
  <si>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</si>
  <si>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</si>
  <si>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</si>
  <si>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</si>
  <si>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</si>
  <si>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</si>
  <si>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</si>
  <si>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</si>
  <si>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</si>
  <si>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</si>
  <si>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</si>
  <si>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</si>
  <si>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</si>
  <si>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</si>
  <si>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</si>
  <si>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</si>
  <si>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</si>
  <si>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</si>
  <si>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</si>
  <si>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</si>
  <si>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</si>
  <si>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</si>
  <si>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</si>
  <si>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</si>
  <si>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</si>
  <si>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</si>
  <si>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</si>
  <si>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</si>
  <si>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</si>
  <si>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</si>
  <si>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</si>
  <si>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</si>
  <si>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</si>
  <si>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</si>
  <si>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</si>
  <si>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</si>
  <si>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</si>
  <si>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</si>
  <si>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</si>
  <si>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</si>
  <si>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</si>
  <si>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</si>
  <si>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</si>
  <si>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</si>
  <si>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</si>
  <si>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</si>
  <si>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</si>
  <si>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</si>
  <si>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</si>
  <si>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</si>
  <si>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</si>
  <si>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</si>
  <si>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</si>
  <si>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</si>
  <si>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</si>
  <si>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</si>
  <si>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</si>
  <si>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</si>
  <si>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</si>
  <si>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</si>
  <si>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</si>
  <si>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</si>
  <si>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</si>
  <si>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</si>
  <si>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</si>
  <si>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</si>
  <si>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</si>
  <si>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</si>
  <si>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</si>
  <si>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</si>
  <si>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</si>
  <si>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</si>
  <si>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</si>
  <si>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</si>
  <si>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</si>
  <si>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</si>
  <si>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</si>
  <si>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</si>
  <si>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</si>
  <si>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</si>
  <si>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</si>
  <si>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</si>
  <si>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</si>
  <si>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</si>
  <si>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</si>
  <si>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</si>
  <si>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</si>
  <si>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</si>
  <si>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</si>
  <si>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</si>
  <si>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</si>
  <si>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</si>
  <si>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</si>
  <si>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</si>
  <si>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</si>
  <si>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</si>
  <si>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</si>
  <si>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</si>
  <si>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</si>
  <si>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</si>
  <si>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</si>
  <si>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</si>
  <si>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</si>
  <si>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</si>
  <si>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</si>
  <si>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</si>
  <si>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</si>
  <si>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</si>
  <si>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</si>
  <si>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</si>
  <si>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</si>
  <si>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</si>
  <si>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</si>
  <si>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</si>
  <si>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</si>
  <si>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</si>
  <si>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</si>
  <si>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</si>
  <si>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</si>
  <si>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</si>
  <si>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</si>
  <si>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</si>
  <si>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</si>
  <si>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</si>
  <si>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</si>
  <si>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</si>
  <si>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</si>
  <si>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</si>
  <si>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</si>
  <si>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</si>
  <si>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</si>
  <si>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</si>
  <si>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</si>
  <si>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</si>
  <si>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</si>
  <si>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</si>
  <si>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</si>
  <si>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</si>
  <si>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</si>
  <si>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</si>
  <si>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</si>
  <si>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</si>
  <si>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</si>
  <si>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</si>
  <si>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</si>
  <si>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</si>
  <si>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</si>
  <si>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</si>
  <si>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</si>
  <si>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</si>
  <si>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</si>
  <si>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</si>
  <si>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</si>
  <si>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</si>
  <si>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</si>
  <si>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</si>
  <si>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</si>
  <si>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</si>
  <si>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</si>
  <si>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</si>
  <si>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</si>
  <si>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</si>
  <si>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</si>
  <si>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</si>
  <si>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</si>
  <si>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</si>
  <si>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</si>
  <si>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</si>
  <si>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</si>
  <si>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</si>
  <si>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</si>
  <si>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</si>
  <si>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</si>
  <si>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</si>
  <si>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</si>
  <si>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</si>
  <si>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</si>
  <si>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</si>
  <si>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</si>
  <si>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</si>
  <si>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</si>
  <si>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</si>
  <si>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</si>
  <si>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</si>
  <si>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</si>
  <si>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</si>
  <si>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</si>
  <si>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</si>
  <si>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</si>
  <si>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</si>
  <si>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</si>
  <si>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</si>
  <si>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</si>
  <si>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</si>
  <si>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</si>
  <si>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</si>
  <si>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</si>
  <si>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</si>
  <si>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</si>
  <si>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</si>
  <si>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</si>
  <si>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</si>
  <si>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</si>
  <si>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</si>
  <si>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</si>
  <si>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</si>
  <si>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</si>
  <si>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</si>
  <si>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</si>
  <si>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</si>
  <si>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</si>
  <si>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</si>
  <si>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</si>
  <si>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</si>
  <si>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</si>
  <si>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</si>
  <si>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</si>
  <si>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</si>
  <si>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</si>
  <si>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</si>
  <si>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</si>
  <si>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</si>
  <si>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</si>
  <si>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</si>
  <si>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</si>
  <si>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</si>
  <si>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</si>
  <si>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</si>
  <si>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</si>
  <si>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</si>
  <si>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</si>
  <si>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</si>
  <si>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</si>
  <si>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</si>
  <si>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</si>
  <si>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</si>
  <si>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</si>
  <si>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</si>
  <si>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</si>
  <si>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</si>
  <si>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</si>
  <si>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</si>
  <si>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</si>
  <si>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</si>
  <si>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</si>
  <si>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</si>
  <si>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</si>
  <si>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</si>
  <si>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</si>
  <si>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</si>
  <si>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</si>
  <si>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</si>
  <si>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</si>
  <si>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</si>
  <si>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</si>
  <si>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</si>
  <si>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</si>
  <si>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</si>
  <si>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</si>
  <si>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</si>
  <si>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</si>
  <si>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</si>
  <si>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</si>
  <si>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</si>
  <si>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</si>
  <si>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</si>
  <si>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</si>
  <si>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</si>
  <si>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</si>
  <si>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</si>
  <si>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</si>
  <si>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</si>
  <si>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</si>
  <si>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</si>
  <si>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</si>
  <si>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</si>
  <si>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</si>
  <si>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</si>
  <si>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</si>
  <si>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</si>
  <si>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</si>
  <si>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</si>
  <si>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</si>
  <si>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</si>
  <si>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</si>
  <si>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</si>
  <si>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</si>
  <si>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</si>
  <si>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</si>
  <si>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</si>
  <si>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</si>
  <si>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</si>
  <si>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</si>
  <si>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</si>
  <si>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</si>
  <si>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</si>
  <si>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</si>
  <si>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</si>
  <si>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</si>
  <si>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</si>
  <si>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</si>
  <si>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</si>
  <si>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</si>
  <si>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</si>
  <si>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</si>
  <si>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</si>
  <si>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</si>
  <si>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</si>
  <si>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</si>
  <si>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</si>
  <si>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</si>
  <si>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</si>
  <si>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</si>
  <si>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</si>
  <si>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</si>
  <si>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</si>
  <si>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</si>
  <si>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</si>
  <si>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</si>
  <si>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</si>
  <si>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</si>
  <si>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</si>
  <si>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</si>
  <si>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</si>
  <si>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</si>
  <si>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</si>
  <si>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</si>
  <si>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</si>
  <si>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</si>
  <si>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</si>
  <si>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</si>
  <si>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</si>
  <si>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</si>
  <si>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</si>
  <si>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</si>
  <si>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</si>
  <si>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</si>
  <si>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</si>
  <si>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</si>
  <si>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</si>
  <si>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</si>
  <si>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</si>
  <si>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</si>
  <si>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</si>
  <si>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</si>
  <si>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</si>
  <si>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</si>
  <si>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</si>
  <si>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</si>
  <si>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</si>
  <si>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</si>
  <si>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</si>
  <si>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</si>
  <si>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</si>
  <si>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</si>
  <si>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</si>
  <si>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</si>
  <si>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</si>
  <si>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</si>
  <si>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</si>
  <si>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</si>
  <si>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</si>
  <si>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</si>
  <si>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</si>
  <si>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</si>
  <si>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</si>
  <si>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</si>
  <si>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</si>
  <si>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</si>
  <si>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</si>
  <si>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</si>
  <si>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</si>
  <si>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</si>
  <si>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</si>
  <si>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</si>
  <si>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</si>
  <si>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</si>
  <si>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</si>
  <si>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</si>
  <si>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</si>
  <si>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</si>
  <si>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</si>
  <si>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</si>
  <si>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</si>
  <si>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</si>
  <si>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</si>
  <si>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</si>
  <si>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</si>
  <si>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</si>
  <si>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</si>
  <si>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</si>
  <si>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</si>
  <si>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</si>
  <si>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</si>
  <si>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</si>
  <si>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</si>
  <si>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</si>
  <si>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</si>
  <si>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</si>
  <si>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</si>
  <si>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</si>
  <si>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</si>
  <si>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</si>
  <si>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</si>
  <si>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</si>
  <si>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</si>
  <si>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</si>
  <si>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</si>
  <si>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</si>
  <si>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</si>
  <si>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</si>
  <si>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</si>
  <si>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</si>
  <si>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</si>
  <si>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</si>
  <si>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</si>
  <si>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</si>
  <si>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</si>
  <si>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</si>
  <si>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</si>
  <si>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</si>
  <si>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</si>
  <si>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</si>
  <si>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</si>
  <si>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</si>
  <si>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</si>
  <si>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</si>
  <si>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</si>
  <si>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</si>
  <si>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</si>
  <si>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</si>
  <si>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</si>
  <si>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</si>
  <si>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</si>
  <si>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</si>
  <si>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</si>
  <si>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</si>
  <si>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</si>
  <si>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</si>
  <si>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</si>
  <si>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</si>
  <si>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</si>
  <si>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</si>
  <si>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</si>
  <si>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</si>
  <si>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</si>
  <si>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</si>
  <si>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</si>
  <si>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</si>
  <si>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</si>
  <si>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</si>
  <si>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</si>
  <si>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</si>
  <si>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</si>
  <si>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</si>
  <si>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</si>
  <si>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</si>
  <si>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</si>
  <si>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</si>
  <si>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</si>
  <si>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</si>
  <si>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</si>
  <si>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</si>
  <si>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</si>
  <si>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</si>
  <si>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</si>
  <si>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</si>
  <si>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</si>
  <si>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</si>
  <si>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</si>
  <si>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</si>
  <si>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</si>
  <si>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</si>
  <si>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</si>
  <si>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</si>
  <si>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</si>
  <si>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</si>
  <si>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</si>
  <si>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</si>
  <si>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</si>
  <si>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</si>
  <si>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</si>
  <si>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</si>
  <si>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</si>
  <si>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</si>
  <si>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</si>
  <si>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</si>
  <si>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</si>
  <si>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</si>
  <si>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</si>
  <si>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</si>
  <si>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</si>
  <si>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</si>
  <si>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</si>
  <si>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</si>
  <si>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</si>
  <si>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</si>
  <si>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</si>
  <si>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</si>
  <si>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</si>
  <si>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</si>
  <si>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</si>
  <si>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</si>
  <si>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</si>
  <si>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</si>
  <si>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</si>
  <si>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</si>
  <si>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</si>
  <si>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</si>
  <si>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</si>
  <si>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</si>
  <si>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</si>
  <si>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</si>
  <si>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</si>
  <si>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</si>
  <si>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</si>
  <si>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</si>
  <si>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</si>
  <si>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</si>
  <si>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</si>
  <si>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</si>
  <si>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</si>
  <si>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</si>
  <si>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</si>
  <si>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</si>
  <si>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</si>
  <si>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</si>
  <si>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</si>
  <si>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</si>
  <si>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</si>
  <si>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</si>
  <si>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</si>
  <si>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</si>
  <si>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</si>
  <si>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</si>
  <si>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</si>
  <si>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</si>
  <si>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</si>
  <si>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</si>
  <si>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</si>
  <si>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</si>
  <si>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</si>
  <si>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</si>
  <si>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</si>
  <si>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</si>
  <si>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</si>
  <si>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</si>
  <si>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</si>
  <si>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</si>
  <si>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</si>
  <si>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</si>
  <si>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</si>
  <si>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</si>
  <si>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</si>
  <si>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</si>
  <si>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</si>
  <si>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</si>
  <si>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</si>
  <si>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</si>
  <si>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</si>
  <si>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</si>
  <si>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</si>
  <si>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</si>
  <si>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</si>
  <si>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</si>
  <si>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</si>
  <si>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</si>
  <si>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</si>
  <si>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</si>
  <si>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</si>
  <si>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</si>
  <si>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</si>
  <si>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</si>
  <si>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</si>
  <si>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</si>
  <si>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</si>
  <si>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</si>
  <si>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</si>
  <si>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</si>
  <si>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</si>
  <si>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</si>
  <si>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</si>
  <si>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</si>
  <si>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</si>
  <si>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</si>
  <si>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</si>
  <si>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</si>
  <si>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</si>
  <si>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</si>
  <si>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</si>
  <si>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</si>
  <si>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</si>
  <si>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</si>
  <si>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</si>
  <si>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</si>
  <si>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</si>
  <si>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</si>
  <si>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</si>
  <si>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</si>
  <si>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</si>
  <si>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</si>
  <si>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</si>
  <si>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</si>
  <si>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</si>
  <si>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</si>
  <si>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</si>
  <si>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</si>
  <si>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</si>
  <si>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</si>
  <si>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</si>
  <si>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</si>
  <si>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</si>
  <si>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</si>
  <si>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</si>
  <si>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</si>
  <si>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</si>
  <si>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</si>
  <si>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</si>
  <si>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</si>
  <si>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</si>
  <si>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</si>
  <si>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</si>
  <si>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</si>
  <si>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</si>
  <si>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</si>
  <si>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</si>
  <si>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</si>
  <si>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</si>
  <si>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</si>
  <si>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</si>
  <si>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</si>
  <si>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</si>
  <si>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</si>
  <si>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</si>
  <si>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</si>
  <si>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</si>
  <si>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</si>
  <si>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</si>
  <si>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</si>
  <si>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</si>
  <si>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</si>
  <si>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</si>
  <si>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</si>
  <si>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</si>
  <si>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</si>
  <si>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</si>
  <si>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</si>
  <si>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</si>
  <si>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</si>
  <si>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</si>
  <si>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</si>
  <si>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</si>
  <si>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</si>
  <si>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</si>
  <si>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</si>
  <si>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</si>
  <si>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</si>
  <si>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</si>
  <si>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</si>
  <si>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</si>
  <si>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</si>
  <si>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</si>
  <si>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</si>
  <si>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</si>
  <si>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</si>
  <si>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</si>
  <si>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</si>
  <si>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</si>
  <si>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</si>
  <si>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</si>
  <si>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</si>
  <si>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</si>
  <si>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</si>
  <si>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</si>
  <si>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</si>
  <si>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</si>
  <si>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</si>
  <si>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</si>
  <si>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</si>
  <si>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</si>
  <si>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</si>
  <si>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</si>
  <si>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</si>
  <si>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</si>
  <si>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</si>
  <si>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</si>
  <si>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</si>
  <si>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</si>
  <si>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</si>
  <si>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</si>
  <si>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</si>
  <si>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</si>
  <si>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</si>
  <si>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</si>
  <si>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</si>
  <si>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</si>
  <si>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</si>
  <si>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</si>
  <si>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</si>
  <si>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</si>
  <si>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</si>
  <si>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</si>
  <si>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</si>
  <si>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</si>
  <si>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</si>
  <si>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</si>
  <si>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</si>
  <si>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</si>
  <si>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</si>
  <si>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</si>
  <si>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</si>
  <si>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</si>
  <si>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</si>
  <si>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</si>
  <si>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</si>
  <si>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</si>
  <si>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</si>
  <si>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</si>
  <si>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</si>
  <si>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</si>
  <si>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</si>
  <si>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</si>
  <si>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</si>
  <si>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</si>
  <si>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</si>
  <si>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</si>
  <si>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</si>
  <si>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</si>
  <si>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</si>
  <si>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</si>
  <si>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</si>
  <si>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</si>
  <si>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</si>
  <si>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</si>
  <si>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</si>
  <si>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</si>
  <si>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</si>
  <si>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</si>
  <si>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</si>
  <si>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</si>
  <si>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</si>
  <si>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</si>
  <si>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</si>
  <si>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</si>
  <si>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</si>
  <si>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</si>
  <si>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</si>
  <si>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</si>
  <si>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</si>
  <si>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</si>
  <si>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</si>
  <si>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</si>
  <si>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</si>
  <si>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</si>
  <si>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</si>
  <si>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</si>
  <si>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</si>
  <si>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</si>
  <si>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</si>
  <si>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</si>
  <si>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</si>
  <si>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</si>
  <si>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</si>
  <si>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</si>
  <si>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</si>
  <si>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</si>
  <si>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</si>
  <si>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</si>
  <si>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</si>
  <si>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</si>
  <si>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</si>
  <si>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</si>
  <si>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</si>
  <si>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</si>
  <si>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</si>
  <si>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</si>
  <si>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</si>
  <si>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</si>
  <si>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</si>
  <si>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</si>
  <si>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</si>
  <si>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</si>
  <si>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</si>
  <si>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</si>
  <si>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</si>
  <si>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</si>
  <si>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</si>
  <si>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</si>
  <si>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</si>
  <si>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</si>
  <si>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</si>
  <si>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</si>
  <si>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</si>
  <si>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</si>
  <si>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</si>
  <si>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</si>
  <si>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</si>
  <si>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</si>
  <si>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</si>
  <si>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</si>
  <si>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</si>
  <si>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</si>
  <si>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</si>
  <si>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</si>
  <si>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</si>
  <si>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</si>
  <si>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</si>
  <si>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</si>
  <si>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</si>
  <si>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</si>
  <si>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</si>
  <si>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</si>
  <si>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</si>
  <si>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</si>
  <si>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</si>
  <si>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</si>
  <si>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</si>
  <si>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</si>
  <si>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</si>
  <si>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</si>
  <si>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</si>
  <si>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</si>
  <si>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</si>
  <si>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</si>
  <si>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</si>
  <si>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</si>
  <si>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</si>
  <si>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</si>
  <si>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</si>
  <si>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</si>
  <si>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</si>
  <si>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</si>
  <si>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</si>
  <si>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</si>
  <si>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</si>
  <si>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</si>
  <si>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</si>
  <si>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</si>
  <si>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</si>
  <si>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</si>
  <si>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</si>
  <si>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</si>
  <si>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</si>
  <si>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</si>
  <si>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</si>
  <si>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</si>
  <si>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</si>
  <si>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</si>
  <si>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</si>
  <si>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</si>
  <si>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</si>
  <si>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</si>
  <si>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</si>
  <si>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</si>
  <si>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</si>
  <si>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</si>
  <si>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</si>
  <si>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</si>
  <si>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</si>
  <si>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</si>
  <si>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</si>
  <si>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</si>
  <si>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</si>
  <si>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</si>
  <si>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</si>
  <si>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</si>
  <si>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</si>
  <si>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</si>
  <si>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</si>
  <si>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</si>
  <si>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</si>
  <si>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</si>
  <si>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</si>
  <si>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</si>
  <si>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</si>
  <si>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</si>
  <si>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</si>
  <si>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</si>
  <si>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</si>
  <si>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</si>
  <si>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</si>
  <si>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</si>
  <si>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</si>
  <si>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</si>
  <si>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</si>
  <si>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</si>
  <si>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</si>
  <si>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</si>
  <si>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</si>
  <si>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</si>
  <si>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</si>
  <si>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</si>
  <si>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</si>
  <si>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</si>
  <si>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</si>
  <si>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</si>
  <si>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</si>
  <si>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</si>
  <si>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</si>
  <si>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</si>
  <si>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</si>
  <si>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</si>
  <si>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</si>
  <si>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</si>
  <si>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</si>
  <si>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</si>
  <si>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</si>
  <si>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</si>
  <si>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</si>
  <si>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</si>
  <si>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</si>
  <si>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</si>
  <si>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</si>
  <si>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</si>
  <si>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</si>
  <si>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</si>
  <si>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</si>
  <si>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</si>
  <si>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</si>
  <si>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</si>
  <si>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</si>
  <si>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</si>
  <si>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</si>
  <si>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</si>
  <si>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</si>
  <si>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</si>
  <si>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</si>
  <si>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</si>
  <si>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</si>
  <si>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</si>
  <si>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</si>
  <si>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</si>
  <si>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</si>
  <si>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</si>
  <si>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</si>
  <si>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</si>
  <si>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</si>
  <si>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</si>
  <si>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</si>
  <si>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</si>
  <si>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</si>
  <si>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</si>
  <si>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</si>
  <si>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</si>
  <si>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</si>
  <si>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</si>
  <si>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</si>
  <si>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</si>
  <si>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</si>
  <si>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</si>
  <si>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</si>
  <si>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</si>
  <si>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</si>
  <si>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</si>
  <si>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</si>
  <si>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</si>
  <si>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</si>
  <si>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</si>
  <si>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</si>
  <si>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</si>
  <si>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</si>
  <si>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</si>
  <si>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</si>
  <si>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</si>
  <si>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</si>
  <si>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</si>
  <si>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</si>
  <si>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</si>
  <si>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</si>
  <si>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</si>
  <si>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</si>
  <si>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</si>
  <si>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</si>
  <si>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</si>
  <si>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</si>
  <si>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</si>
  <si>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</si>
  <si>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</si>
  <si>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</si>
  <si>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</si>
  <si>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</si>
  <si>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</si>
  <si>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</si>
  <si>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</si>
  <si>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</si>
  <si>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</si>
  <si>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</si>
  <si>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</si>
  <si>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</si>
  <si>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</si>
  <si>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</si>
  <si>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</si>
  <si>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</si>
  <si>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</si>
  <si>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</si>
  <si>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</si>
  <si>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</si>
  <si>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</si>
  <si>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</si>
  <si>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</si>
  <si>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</si>
  <si>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</si>
  <si>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</si>
  <si>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</si>
  <si>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</si>
  <si>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</si>
  <si>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</si>
  <si>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</si>
  <si>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</si>
  <si>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</si>
  <si>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</si>
  <si>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</si>
  <si>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</si>
  <si>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</si>
  <si>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</si>
  <si>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</si>
  <si>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</si>
  <si>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</si>
  <si>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</si>
  <si>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</si>
  <si>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</si>
  <si>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</si>
  <si>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</si>
  <si>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</si>
  <si>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</si>
  <si>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</si>
  <si>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</si>
  <si>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</si>
  <si>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</si>
  <si>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</si>
  <si>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</si>
  <si>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</si>
  <si>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</si>
  <si>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</si>
  <si>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</si>
  <si>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</si>
  <si>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</si>
  <si>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</si>
  <si>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</si>
  <si>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</si>
  <si>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</si>
  <si>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</si>
  <si>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</si>
  <si>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</si>
  <si>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</si>
  <si>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</si>
  <si>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</si>
  <si>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</si>
  <si>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</si>
  <si>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</si>
  <si>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</si>
  <si>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</si>
  <si>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</si>
  <si>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</si>
  <si>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</si>
  <si>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</si>
  <si>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</si>
  <si>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</si>
  <si>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</si>
  <si>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</si>
  <si>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</si>
  <si>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</si>
  <si>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</si>
  <si>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</si>
  <si>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</si>
  <si>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</si>
  <si>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</si>
  <si>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</si>
  <si>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</si>
  <si>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</si>
  <si>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</si>
  <si>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</si>
  <si>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</si>
  <si>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</si>
  <si>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</si>
  <si>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</si>
  <si>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</si>
  <si>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</si>
  <si>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</si>
  <si>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</si>
  <si>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</si>
  <si>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</si>
  <si>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</si>
  <si>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</si>
  <si>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</si>
  <si>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</si>
  <si>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</si>
  <si>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</si>
  <si>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</si>
  <si>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</si>
  <si>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</si>
  <si>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</si>
  <si>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</si>
  <si>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</si>
  <si>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</si>
  <si>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</si>
  <si>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</si>
  <si>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</si>
  <si>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</si>
  <si>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</si>
  <si>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</si>
  <si>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</si>
  <si>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</si>
  <si>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</si>
  <si>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</si>
  <si>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</si>
  <si>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</si>
  <si>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</si>
  <si>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</si>
  <si>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</si>
  <si>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</si>
  <si>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</si>
  <si>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</si>
  <si>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</si>
  <si>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</si>
  <si>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</si>
  <si>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</si>
  <si>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</si>
  <si>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</si>
  <si>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</si>
  <si>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</si>
  <si>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</si>
  <si>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</si>
  <si>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</si>
  <si>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</si>
  <si>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</si>
  <si>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</si>
  <si>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</si>
  <si>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</si>
  <si>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</si>
  <si>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</si>
  <si>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</si>
  <si>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</si>
  <si>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</si>
  <si>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</si>
  <si>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</si>
  <si>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</si>
  <si>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</si>
  <si>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</si>
  <si>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</si>
  <si>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</si>
  <si>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</si>
  <si>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</si>
  <si>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</si>
  <si>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</si>
  <si>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</si>
  <si>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</si>
  <si>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</si>
  <si>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</si>
  <si>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</si>
  <si>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</si>
  <si>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</si>
  <si>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</si>
  <si>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</si>
  <si>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</si>
  <si>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</si>
  <si>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</si>
  <si>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</si>
  <si>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</si>
  <si>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</si>
  <si>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</si>
  <si>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</si>
  <si>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</si>
  <si>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</si>
  <si>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</si>
  <si>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</si>
  <si>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</si>
  <si>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</si>
  <si>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</si>
  <si>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</si>
  <si>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</si>
  <si>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</si>
  <si>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</si>
  <si>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</si>
  <si>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</si>
  <si>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</si>
  <si>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</si>
  <si>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</si>
  <si>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</si>
  <si>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</si>
  <si>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</si>
  <si>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</si>
  <si>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</si>
  <si>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</si>
  <si>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</si>
  <si>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</si>
  <si>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</si>
  <si>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</si>
  <si>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</si>
  <si>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</si>
  <si>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</si>
  <si>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</si>
  <si>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</si>
  <si>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</si>
  <si>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</si>
  <si>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</si>
  <si>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</si>
  <si>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</si>
  <si>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</si>
  <si>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</si>
  <si>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</si>
  <si>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</si>
  <si>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</si>
  <si>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</si>
  <si>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</si>
  <si>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</si>
  <si>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</si>
  <si>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</si>
  <si>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</si>
  <si>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</si>
  <si>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</si>
  <si>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</si>
  <si>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</si>
  <si>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</si>
  <si>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</si>
  <si>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</si>
  <si>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</si>
  <si>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</si>
  <si>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</si>
  <si>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</si>
  <si>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</si>
  <si>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</si>
  <si>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</si>
  <si>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</si>
  <si>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</si>
  <si>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</si>
  <si>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</si>
  <si>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</si>
  <si>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</si>
  <si>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</si>
  <si>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</si>
  <si>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</si>
  <si>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</si>
  <si>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</si>
  <si>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</si>
  <si>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</si>
  <si>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</si>
  <si>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</si>
  <si>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</si>
  <si>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</si>
  <si>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</si>
  <si>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</si>
  <si>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</si>
  <si>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</si>
  <si>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</si>
  <si>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</si>
  <si>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</si>
  <si>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</si>
  <si>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</si>
  <si>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</si>
  <si>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</si>
  <si>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</si>
  <si>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</si>
  <si>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</si>
  <si>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</si>
  <si>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</si>
  <si>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</si>
  <si>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</si>
  <si>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</si>
  <si>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</si>
  <si>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</si>
  <si>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</si>
  <si>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</si>
  <si>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</si>
  <si>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</si>
  <si>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</si>
  <si>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</si>
  <si>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</si>
  <si>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</si>
  <si>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</si>
  <si>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</si>
  <si>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</si>
  <si>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</si>
  <si>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</si>
  <si>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</si>
  <si>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</si>
  <si>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</si>
  <si>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</si>
  <si>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</si>
  <si>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</si>
  <si>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</si>
  <si>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</si>
  <si>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</si>
  <si>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</si>
  <si>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</si>
  <si>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</si>
  <si>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</si>
  <si>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</si>
  <si>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</si>
  <si>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</si>
  <si>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</si>
  <si>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</si>
  <si>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</si>
  <si>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</si>
  <si>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</si>
  <si>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</si>
  <si>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</si>
  <si>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</si>
  <si>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</si>
  <si>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</si>
  <si>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</si>
  <si>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</si>
  <si>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</si>
  <si>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</si>
  <si>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</si>
  <si>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</si>
  <si>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</si>
  <si>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</si>
  <si>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</si>
  <si>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</si>
  <si>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</si>
  <si>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</si>
  <si>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</si>
  <si>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</si>
  <si>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</si>
  <si>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</si>
  <si>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</si>
  <si>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</si>
  <si>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</si>
  <si>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</si>
  <si>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</si>
  <si>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</si>
  <si>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</si>
  <si>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</si>
  <si>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</si>
  <si>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</si>
  <si>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</si>
  <si>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</si>
  <si>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</si>
  <si>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</si>
  <si>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</si>
  <si>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</si>
  <si>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</si>
  <si>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</si>
  <si>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</si>
  <si>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</si>
  <si>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</si>
  <si>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</si>
  <si>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</si>
  <si>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</si>
  <si>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</si>
  <si>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</si>
  <si>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</si>
  <si>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</si>
  <si>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</si>
  <si>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</si>
  <si>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</si>
  <si>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</si>
  <si>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</si>
  <si>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</si>
  <si>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</si>
  <si>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</si>
  <si>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</si>
  <si>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</si>
  <si>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</si>
  <si>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</si>
  <si>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</si>
  <si>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</si>
  <si>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</si>
  <si>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</si>
  <si>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</si>
  <si>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</si>
  <si>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</si>
  <si>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</si>
  <si>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</si>
  <si>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</si>
  <si>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</si>
  <si>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</si>
  <si>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</si>
  <si>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</si>
  <si>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</si>
  <si>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</si>
  <si>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</si>
  <si>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</si>
  <si>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</si>
  <si>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</si>
  <si>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</si>
  <si>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</si>
  <si>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</si>
  <si>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</si>
  <si>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</si>
  <si>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</si>
  <si>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</si>
  <si>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</si>
  <si>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</si>
  <si>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</si>
  <si>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</si>
  <si>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</si>
  <si>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</si>
  <si>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</si>
  <si>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</si>
  <si>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</si>
  <si>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</si>
  <si>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</si>
  <si>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</si>
  <si>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</si>
  <si>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</si>
  <si>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</si>
  <si>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</si>
  <si>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</si>
  <si>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</si>
  <si>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</si>
  <si>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</si>
  <si>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</si>
  <si>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</si>
  <si>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</si>
  <si>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</si>
  <si>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</si>
  <si>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</si>
  <si>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</si>
  <si>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</si>
  <si>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</si>
  <si>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</si>
  <si>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</si>
  <si>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</si>
  <si>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</si>
  <si>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</si>
  <si>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</si>
  <si>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</si>
  <si>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</si>
  <si>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</si>
  <si>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</si>
  <si>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</si>
  <si>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</si>
  <si>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</si>
  <si>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</si>
  <si>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</si>
  <si>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</si>
  <si>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</si>
  <si>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</si>
  <si>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</si>
  <si>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</si>
  <si>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</si>
  <si>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</si>
  <si>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</si>
  <si>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</si>
  <si>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</si>
  <si>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</si>
  <si>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</si>
  <si>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</si>
  <si>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</si>
  <si>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</si>
  <si>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</si>
  <si>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</si>
  <si>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</si>
  <si>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</si>
  <si>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</si>
  <si>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</si>
  <si>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</si>
  <si>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</si>
  <si>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</si>
  <si>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</si>
  <si>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</si>
  <si>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</si>
  <si>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</si>
  <si>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</si>
  <si>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</si>
  <si>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</si>
  <si>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</si>
  <si>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</si>
  <si>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</si>
  <si>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</si>
  <si>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</si>
  <si>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</si>
  <si>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</si>
  <si>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</si>
  <si>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</si>
  <si>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</si>
  <si>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</si>
  <si>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</si>
  <si>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</si>
  <si>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</si>
  <si>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</si>
  <si>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</si>
  <si>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</si>
  <si>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</si>
  <si>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</si>
  <si>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</si>
  <si>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</si>
  <si>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</si>
  <si>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</si>
  <si>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</si>
  <si>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</si>
  <si>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</si>
  <si>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</si>
  <si>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</si>
  <si>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</si>
  <si>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</si>
  <si>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</si>
  <si>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</si>
  <si>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</si>
  <si>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</si>
  <si>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</si>
  <si>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</si>
  <si>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</si>
  <si>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</si>
  <si>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</si>
  <si>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</si>
  <si>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</si>
  <si>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</si>
  <si>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</si>
  <si>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</si>
  <si>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</si>
  <si>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</si>
  <si>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</si>
  <si>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</si>
  <si>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</si>
  <si>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</si>
  <si>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</si>
  <si>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</si>
  <si>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</si>
  <si>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</si>
  <si>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</si>
  <si>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</si>
  <si>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</si>
  <si>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</si>
  <si>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</si>
  <si>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</si>
  <si>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</si>
  <si>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</si>
  <si>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</si>
  <si>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</si>
  <si>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</si>
  <si>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</si>
  <si>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</si>
  <si>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</si>
  <si>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</si>
  <si>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</si>
  <si>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</si>
  <si>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</si>
  <si>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</si>
  <si>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</si>
  <si>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</si>
  <si>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</si>
  <si>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</si>
  <si>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</si>
  <si>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</si>
  <si>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</si>
  <si>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</si>
  <si>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</si>
  <si>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</si>
  <si>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</si>
  <si>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</si>
  <si>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</si>
  <si>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</si>
  <si>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</si>
  <si>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</si>
  <si>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</si>
  <si>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</si>
  <si>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</si>
  <si>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</si>
  <si>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</si>
  <si>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</si>
  <si>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</si>
  <si>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</si>
  <si>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</si>
  <si>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</si>
  <si>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</si>
  <si>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</si>
  <si>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</si>
  <si>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</si>
  <si>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</si>
  <si>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</si>
  <si>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</si>
  <si>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</si>
  <si>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</si>
  <si>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</si>
  <si>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</si>
  <si>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</si>
  <si>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</si>
  <si>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</si>
  <si>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</si>
  <si>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</si>
  <si>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</si>
  <si>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</si>
  <si>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</si>
  <si>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</si>
  <si>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</si>
  <si>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</si>
  <si>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</si>
  <si>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</si>
  <si>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</si>
  <si>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</si>
  <si>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</si>
  <si>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</si>
  <si>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</si>
  <si>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</si>
  <si>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</si>
  <si>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</si>
  <si>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</si>
  <si>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</si>
  <si>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</si>
  <si>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</si>
  <si>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</si>
  <si>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</si>
  <si>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</si>
  <si>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</si>
  <si>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</si>
  <si>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</si>
  <si>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</si>
  <si>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</si>
  <si>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</si>
  <si>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</si>
  <si>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</si>
  <si>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</si>
  <si>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</si>
  <si>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</si>
  <si>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</si>
  <si>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</si>
  <si>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</si>
  <si>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</si>
  <si>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</si>
  <si>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</si>
  <si>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</si>
  <si>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</si>
  <si>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</si>
  <si>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</si>
  <si>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</si>
  <si>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</si>
  <si>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</si>
  <si>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</si>
  <si>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</si>
  <si>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</si>
  <si>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</si>
  <si>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</si>
  <si>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</si>
  <si>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</si>
  <si>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</si>
  <si>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</si>
  <si>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</si>
  <si>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</si>
  <si>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</si>
  <si>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</si>
  <si>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</si>
  <si>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</si>
  <si>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</si>
  <si>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</si>
  <si>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</si>
  <si>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</si>
  <si>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</si>
  <si>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</si>
  <si>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</si>
  <si>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</si>
  <si>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</si>
  <si>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</si>
  <si>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</si>
  <si>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</si>
  <si>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</si>
  <si>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</si>
  <si>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</si>
  <si>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</si>
  <si>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</si>
  <si>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</si>
  <si>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</si>
  <si>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</si>
  <si>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</si>
  <si>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</si>
  <si>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</si>
  <si>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</si>
  <si>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</si>
  <si>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</si>
  <si>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</si>
  <si>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</si>
  <si>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</si>
  <si>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</si>
  <si>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</si>
  <si>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</si>
  <si>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</si>
  <si>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</si>
  <si>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</si>
  <si>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</si>
  <si>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</si>
  <si>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</si>
  <si>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</si>
  <si>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</si>
  <si>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</si>
  <si>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</si>
  <si>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</si>
  <si>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</si>
  <si>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</si>
  <si>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</si>
  <si>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</si>
  <si>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</si>
  <si>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</si>
  <si>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</si>
  <si>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</si>
  <si>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</si>
  <si>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</si>
  <si>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</si>
  <si>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</si>
  <si>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</si>
  <si>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</si>
  <si>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</si>
  <si>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</si>
  <si>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</si>
  <si>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</si>
  <si>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</si>
  <si>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</si>
  <si>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</si>
  <si>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</si>
  <si>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</si>
  <si>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</si>
  <si>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</si>
  <si>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</si>
  <si>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</si>
  <si>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</si>
  <si>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</si>
  <si>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</si>
  <si>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</si>
  <si>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</si>
  <si>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</si>
  <si>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</si>
  <si>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</si>
  <si>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</si>
  <si>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</si>
  <si>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</si>
  <si>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</si>
  <si>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</si>
  <si>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</si>
  <si>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</si>
  <si>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</si>
  <si>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</si>
  <si>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</si>
  <si>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</si>
  <si>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</si>
  <si>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</si>
  <si>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</si>
  <si>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</si>
  <si>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</si>
  <si>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</si>
  <si>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</si>
  <si>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</si>
  <si>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</si>
  <si>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</si>
  <si>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</si>
  <si>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</si>
  <si>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</si>
  <si>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</si>
  <si>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</si>
  <si>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</si>
  <si>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</si>
  <si>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</si>
  <si>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</si>
  <si>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</si>
  <si>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</si>
  <si>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</si>
  <si>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</si>
  <si>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</si>
  <si>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</si>
  <si>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</si>
  <si>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</si>
  <si>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</si>
  <si>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</si>
  <si>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</si>
  <si>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</si>
  <si>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</si>
  <si>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</si>
  <si>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</si>
  <si>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</si>
  <si>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</si>
  <si>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</si>
  <si>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</si>
  <si>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</si>
  <si>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</si>
  <si>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</si>
  <si>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</si>
  <si>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</si>
  <si>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</si>
  <si>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</si>
  <si>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</si>
  <si>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</si>
  <si>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</si>
  <si>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</si>
  <si>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</si>
  <si>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</si>
  <si>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</si>
  <si>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</si>
  <si>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</si>
  <si>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</si>
  <si>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</si>
  <si>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</si>
  <si>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</si>
  <si>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</si>
  <si>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</si>
  <si>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</si>
  <si>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</si>
  <si>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</si>
  <si>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</si>
  <si>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</si>
  <si>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</si>
  <si>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</si>
  <si>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</si>
  <si>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</si>
  <si>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</si>
  <si>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</si>
  <si>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</si>
  <si>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</si>
  <si>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</si>
  <si>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</si>
  <si>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</si>
  <si>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</si>
  <si>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</si>
  <si>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</si>
  <si>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</si>
  <si>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</si>
  <si>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</si>
  <si>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</si>
  <si>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</si>
  <si>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</si>
  <si>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</si>
  <si>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</si>
  <si>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</si>
  <si>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</si>
  <si>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</si>
  <si>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</si>
  <si>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</si>
  <si>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</si>
  <si>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</si>
  <si>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</si>
  <si>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</si>
  <si>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</si>
  <si>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</si>
  <si>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</si>
  <si>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</si>
  <si>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</si>
  <si>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</si>
  <si>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</si>
  <si>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</si>
  <si>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</si>
  <si>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</si>
  <si>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</si>
  <si>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</si>
  <si>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</si>
  <si>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</si>
  <si>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</si>
  <si>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</si>
  <si>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</si>
  <si>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</si>
  <si>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</si>
  <si>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</si>
  <si>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</si>
  <si>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</si>
  <si>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</si>
  <si>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</si>
  <si>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</si>
  <si>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</si>
  <si>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</si>
  <si>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</si>
  <si>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</si>
  <si>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</si>
  <si>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</si>
  <si>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</si>
  <si>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</si>
  <si>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</si>
  <si>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</si>
  <si>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</si>
  <si>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</si>
  <si>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</si>
  <si>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</si>
  <si>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</si>
  <si>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</si>
  <si>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</si>
  <si>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</si>
  <si>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</si>
  <si>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</si>
  <si>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</si>
  <si>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</si>
  <si>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</si>
  <si>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</si>
  <si>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</si>
  <si>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</si>
  <si>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</si>
  <si>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</si>
  <si>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</si>
  <si>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</si>
  <si>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</si>
  <si>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</si>
  <si>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</si>
  <si>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</si>
  <si>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</si>
  <si>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</si>
  <si>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</si>
  <si>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</si>
  <si>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</si>
  <si>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</si>
  <si>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</si>
  <si>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</si>
  <si>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</si>
  <si>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</si>
  <si>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</si>
  <si>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</si>
  <si>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</si>
  <si>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</si>
  <si>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</si>
  <si>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</si>
  <si>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</si>
  <si>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</si>
  <si>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</si>
  <si>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</si>
  <si>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</si>
  <si>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</si>
  <si>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</si>
  <si>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</si>
  <si>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</si>
  <si>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</si>
  <si>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</si>
  <si>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</si>
  <si>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</si>
  <si>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</si>
  <si>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</si>
  <si>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</si>
  <si>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</si>
  <si>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</si>
  <si>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</si>
  <si>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</si>
  <si>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</si>
  <si>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</si>
  <si>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</si>
  <si>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</si>
  <si>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</si>
  <si>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</si>
  <si>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</si>
  <si>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</si>
  <si>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</si>
  <si>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</si>
  <si>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</si>
  <si>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</si>
  <si>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</si>
  <si>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</si>
  <si>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</si>
  <si>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</si>
  <si>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</si>
  <si>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</si>
  <si>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</si>
  <si>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</si>
  <si>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</si>
  <si>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</si>
  <si>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</si>
  <si>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</si>
  <si>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</si>
  <si>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</si>
  <si>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</si>
  <si>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</si>
  <si>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</si>
  <si>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</si>
  <si>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</si>
  <si>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</si>
  <si>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</si>
  <si>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</si>
  <si>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</si>
  <si>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</si>
  <si>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</si>
  <si>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</si>
  <si>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</si>
  <si>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</si>
  <si>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</si>
  <si>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</si>
  <si>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</si>
  <si>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</si>
  <si>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</si>
  <si>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</si>
  <si>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</si>
  <si>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</si>
  <si>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</si>
  <si>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</si>
  <si>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</si>
  <si>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</si>
  <si>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</si>
  <si>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</si>
  <si>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</si>
  <si>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</si>
  <si>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</si>
  <si>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</si>
  <si>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</si>
  <si>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</si>
  <si>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</si>
  <si>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</si>
  <si>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</si>
  <si>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</si>
  <si>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</si>
  <si>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</si>
  <si>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</si>
  <si>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</si>
  <si>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</si>
  <si>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</si>
  <si>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</si>
  <si>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</si>
  <si>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</si>
  <si>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</si>
  <si>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</si>
  <si>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</si>
  <si>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</si>
  <si>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</si>
  <si>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</si>
  <si>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</si>
  <si>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</si>
  <si>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</si>
  <si>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</si>
  <si>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</si>
  <si>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</si>
  <si>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</si>
  <si>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</si>
  <si>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</si>
  <si>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</si>
  <si>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</si>
  <si>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</si>
  <si>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</si>
  <si>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</si>
  <si>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</si>
  <si>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</si>
  <si>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</si>
  <si>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</si>
  <si>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</si>
  <si>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</si>
  <si>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</si>
  <si>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</si>
  <si>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</si>
  <si>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</si>
  <si>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</si>
  <si>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</si>
  <si>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</si>
  <si>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</si>
  <si>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</si>
  <si>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</si>
  <si>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</si>
  <si>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</si>
  <si>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</si>
  <si>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</si>
  <si>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</si>
  <si>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</si>
  <si>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</si>
  <si>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</si>
  <si>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</si>
  <si>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</si>
  <si>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</si>
  <si>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</si>
  <si>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</si>
  <si>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</si>
  <si>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</si>
  <si>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</si>
  <si>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</si>
  <si>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</si>
  <si>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</si>
  <si>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</si>
  <si>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</si>
  <si>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</si>
  <si>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</si>
  <si>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</si>
  <si>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</si>
  <si>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</si>
  <si>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</si>
  <si>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</si>
  <si>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</si>
  <si>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</si>
  <si>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</si>
  <si>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</si>
  <si>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</si>
  <si>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</si>
  <si>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</si>
  <si>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</si>
  <si>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</si>
  <si>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</si>
  <si>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</si>
  <si>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</si>
  <si>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</si>
  <si>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</si>
  <si>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</si>
  <si>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</si>
  <si>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</si>
  <si>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</si>
  <si>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</si>
  <si>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</si>
  <si>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</si>
  <si>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</si>
  <si>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</si>
  <si>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</si>
  <si>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</si>
  <si>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</si>
  <si>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</si>
  <si>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</si>
  <si>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</si>
  <si>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</si>
  <si>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</si>
  <si>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</si>
  <si>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</si>
  <si>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</si>
  <si>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</si>
  <si>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</si>
  <si>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</si>
  <si>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</si>
  <si>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</si>
  <si>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</si>
  <si>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</si>
  <si>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</si>
  <si>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</si>
  <si>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</si>
  <si>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</si>
  <si>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</si>
  <si>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</si>
  <si>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</si>
  <si>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</si>
  <si>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</si>
  <si>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</si>
  <si>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</si>
  <si>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</si>
  <si>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</si>
  <si>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</si>
  <si>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</si>
  <si>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</si>
  <si>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</si>
  <si>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</si>
  <si>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</si>
  <si>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</si>
  <si>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</si>
  <si>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</si>
  <si>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</si>
  <si>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</si>
  <si>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</si>
  <si>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</si>
  <si>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</si>
  <si>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</si>
  <si>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</si>
  <si>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</si>
  <si>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</si>
  <si>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</si>
  <si>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</si>
  <si>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</si>
  <si>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</si>
  <si>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</si>
  <si>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</si>
  <si>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</si>
  <si>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</si>
  <si>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</si>
  <si>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</si>
  <si>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</si>
  <si>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</si>
  <si>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</si>
  <si>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</si>
  <si>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</si>
  <si>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</si>
  <si>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</si>
  <si>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</si>
  <si>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</si>
  <si>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</si>
  <si>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</si>
  <si>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</si>
  <si>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</si>
  <si>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</si>
  <si>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</si>
  <si>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</si>
  <si>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</si>
  <si>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</si>
  <si>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</si>
  <si>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</si>
  <si>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</si>
  <si>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</si>
  <si>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</si>
  <si>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</si>
  <si>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</si>
  <si>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</si>
  <si>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</si>
  <si>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</si>
  <si>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</si>
  <si>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</si>
  <si>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</si>
  <si>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</si>
  <si>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</si>
  <si>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</si>
  <si>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</si>
  <si>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</si>
  <si>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</si>
  <si>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</si>
  <si>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</si>
  <si>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</si>
  <si>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</si>
  <si>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</si>
  <si>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</si>
  <si>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</si>
  <si>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</si>
  <si>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</si>
  <si>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</si>
  <si>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</si>
  <si>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</si>
  <si>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</si>
  <si>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</si>
  <si>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</si>
  <si>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</si>
  <si>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</si>
  <si>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</si>
  <si>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</si>
  <si>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</si>
  <si>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</si>
  <si>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</si>
  <si>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</si>
  <si>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</si>
  <si>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</si>
  <si>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</si>
  <si>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</si>
  <si>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</si>
  <si>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</si>
  <si>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</si>
  <si>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</si>
  <si>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</si>
  <si>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</si>
  <si>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</si>
  <si>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</si>
  <si>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</si>
  <si>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</si>
  <si>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</si>
  <si>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</si>
  <si>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</si>
  <si>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</si>
  <si>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</si>
  <si>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</si>
  <si>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</si>
  <si>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</si>
  <si>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</si>
  <si>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</si>
  <si>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</si>
  <si>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</si>
  <si>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</si>
  <si>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</si>
  <si>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</si>
  <si>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</si>
  <si>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</si>
  <si>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</si>
  <si>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</si>
  <si>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</si>
  <si>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</si>
  <si>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</si>
  <si>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</si>
  <si>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</si>
  <si>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</si>
  <si>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</si>
  <si>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</si>
  <si>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</si>
  <si>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</si>
  <si>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</si>
  <si>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</si>
  <si>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</si>
  <si>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</si>
  <si>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</si>
  <si>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</si>
  <si>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</si>
  <si>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</si>
  <si>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</si>
  <si>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</si>
  <si>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</si>
  <si>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</si>
  <si>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</si>
  <si>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</si>
  <si>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</si>
  <si>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</si>
  <si>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</si>
  <si>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</si>
  <si>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</si>
  <si>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</si>
  <si>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</si>
  <si>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</si>
  <si>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</si>
  <si>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</si>
  <si>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</si>
  <si>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</si>
  <si>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</si>
  <si>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</si>
  <si>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</si>
  <si>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</si>
  <si>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</si>
  <si>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</si>
  <si>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</si>
  <si>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</si>
  <si>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</si>
  <si>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</si>
  <si>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</si>
  <si>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</si>
  <si>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</si>
  <si>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</si>
  <si>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</si>
  <si>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</si>
  <si>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</si>
  <si>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</si>
  <si>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</si>
  <si>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</si>
  <si>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</si>
  <si>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</si>
  <si>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</si>
  <si>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</si>
  <si>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</si>
  <si>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</si>
  <si>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</si>
  <si>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</si>
  <si>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</si>
  <si>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</si>
  <si>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</si>
  <si>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</si>
  <si>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</si>
  <si>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</si>
  <si>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</si>
  <si>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</si>
  <si>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</si>
  <si>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</si>
  <si>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</si>
  <si>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</si>
  <si>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</si>
  <si>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</si>
  <si>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</si>
  <si>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</si>
  <si>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</si>
  <si>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</si>
  <si>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</si>
  <si>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</si>
  <si>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</si>
  <si>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</si>
  <si>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</si>
  <si>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</si>
  <si>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</si>
  <si>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</si>
  <si>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</si>
  <si>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</si>
  <si>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</si>
  <si>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</si>
  <si>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</si>
  <si>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</si>
  <si>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</si>
  <si>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</si>
  <si>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</si>
  <si>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</si>
  <si>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</si>
  <si>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</si>
  <si>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</si>
  <si>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</si>
  <si>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</si>
  <si>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</si>
  <si>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</si>
  <si>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</si>
  <si>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</si>
  <si>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</si>
  <si>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</si>
  <si>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</si>
  <si>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</si>
  <si>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</si>
  <si>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</si>
  <si>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</si>
  <si>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</si>
  <si>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</si>
  <si>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</si>
  <si>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</si>
  <si>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</si>
  <si>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</si>
  <si>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</si>
  <si>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</si>
  <si>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</si>
  <si>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</si>
  <si>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</si>
  <si>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</si>
  <si>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</si>
  <si>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</si>
  <si>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</si>
  <si>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</si>
  <si>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</si>
  <si>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</si>
  <si>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</si>
  <si>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</si>
  <si>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</si>
  <si>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</si>
  <si>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</si>
  <si>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</si>
  <si>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</si>
  <si>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</si>
  <si>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</si>
  <si>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</si>
  <si>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</si>
  <si>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</si>
  <si>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</si>
  <si>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</si>
  <si>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</si>
  <si>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</si>
  <si>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</si>
  <si>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</si>
  <si>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</si>
  <si>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</si>
  <si>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</si>
  <si>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</si>
  <si>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</si>
  <si>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</si>
  <si>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</si>
  <si>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</si>
  <si>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</si>
  <si>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</si>
  <si>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</si>
  <si>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</si>
  <si>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</si>
  <si>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</si>
  <si>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</si>
  <si>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</si>
  <si>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</si>
  <si>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</si>
  <si>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</si>
  <si>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</si>
  <si>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</si>
  <si>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</si>
  <si>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</si>
  <si>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</si>
  <si>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</si>
  <si>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</si>
  <si>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</si>
  <si>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</si>
  <si>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</si>
  <si>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</si>
  <si>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</si>
  <si>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</si>
  <si>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</si>
  <si>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</si>
  <si>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</si>
  <si>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</si>
  <si>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</si>
  <si>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</si>
  <si>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</si>
  <si>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</si>
  <si>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</si>
  <si>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</si>
  <si>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</si>
  <si>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</si>
  <si>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</si>
  <si>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</si>
  <si>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</si>
  <si>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</si>
  <si>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</si>
  <si>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</si>
  <si>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</si>
  <si>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</si>
  <si>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</si>
  <si>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</si>
  <si>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</si>
  <si>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</si>
  <si>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</si>
  <si>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</si>
  <si>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</si>
  <si>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</si>
  <si>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</si>
  <si>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</si>
  <si>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</si>
  <si>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</si>
  <si>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</si>
  <si>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</si>
  <si>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</si>
  <si>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</si>
  <si>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</si>
  <si>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</si>
  <si>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</si>
  <si>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</si>
  <si>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</si>
  <si>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</si>
  <si>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</si>
  <si>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</si>
  <si>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</si>
  <si>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</si>
  <si>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</si>
  <si>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</si>
  <si>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</si>
  <si>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</si>
  <si>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</si>
  <si>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</si>
  <si>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</si>
  <si>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</si>
  <si>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</si>
  <si>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</si>
  <si>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</si>
  <si>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</si>
  <si>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</si>
  <si>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</si>
  <si>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</si>
  <si>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</si>
  <si>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</si>
  <si>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</si>
  <si>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</si>
  <si>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</si>
  <si>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</si>
  <si>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</si>
  <si>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</si>
  <si>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</si>
  <si>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</si>
  <si>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</si>
  <si>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</si>
  <si>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</si>
  <si>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</si>
  <si>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</si>
  <si>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</si>
  <si>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</si>
  <si>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</si>
  <si>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</si>
  <si>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</si>
  <si>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</si>
  <si>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</si>
  <si>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</si>
  <si>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</si>
  <si>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</si>
  <si>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</si>
  <si>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</si>
  <si>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</si>
  <si>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</si>
  <si>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</si>
  <si>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</si>
  <si>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</si>
  <si>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</si>
  <si>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</si>
  <si>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</si>
  <si>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</si>
  <si>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</si>
  <si>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</si>
  <si>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</si>
  <si>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</si>
  <si>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</si>
  <si>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</si>
  <si>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</si>
  <si>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</si>
  <si>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</si>
  <si>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</si>
  <si>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</si>
  <si>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</si>
  <si>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</si>
  <si>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</si>
  <si>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</si>
  <si>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</si>
  <si>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</si>
  <si>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</si>
  <si>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</si>
  <si>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</si>
  <si>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</si>
  <si>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</si>
  <si>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</si>
  <si>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</si>
  <si>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</si>
  <si>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</si>
  <si>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</si>
  <si>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</si>
  <si>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</si>
  <si>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</si>
  <si>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</si>
  <si>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</si>
  <si>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</si>
  <si>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</si>
  <si>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</si>
  <si>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</si>
  <si>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</si>
  <si>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</si>
  <si>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</si>
  <si>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</si>
  <si>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</si>
  <si>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</si>
  <si>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</si>
  <si>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</si>
  <si>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</si>
  <si>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</si>
  <si>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</si>
  <si>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</si>
  <si>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</si>
  <si>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</si>
  <si>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</si>
  <si>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</si>
  <si>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</si>
  <si>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</si>
  <si>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</si>
  <si>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</si>
  <si>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</si>
  <si>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</si>
  <si>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</si>
  <si>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</si>
  <si>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</si>
  <si>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</si>
  <si>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</si>
  <si>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</si>
  <si>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</si>
  <si>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</si>
  <si>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</si>
  <si>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</si>
  <si>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</si>
  <si>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</si>
  <si>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</si>
  <si>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</si>
  <si>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</si>
  <si>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</si>
  <si>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</si>
  <si>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</si>
  <si>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</si>
  <si>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</si>
  <si>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</si>
  <si>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</si>
  <si>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</si>
  <si>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</si>
  <si>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</si>
  <si>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</si>
  <si>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</si>
  <si>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</si>
  <si>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</si>
  <si>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</si>
  <si>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</si>
  <si>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</si>
  <si>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</si>
  <si>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</si>
  <si>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</si>
  <si>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</si>
  <si>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</si>
  <si>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</si>
  <si>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</si>
  <si>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</si>
  <si>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</si>
  <si>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</si>
  <si>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</si>
  <si>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</si>
  <si>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</si>
  <si>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</si>
  <si>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</si>
  <si>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</si>
  <si>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</si>
  <si>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</si>
  <si>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</si>
  <si>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</si>
  <si>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</si>
  <si>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</si>
  <si>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</si>
  <si>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</si>
  <si>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</si>
  <si>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</si>
  <si>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</si>
  <si>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</si>
  <si>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</si>
  <si>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</si>
  <si>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</si>
  <si>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</si>
  <si>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</si>
  <si>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</si>
  <si>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</si>
  <si>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</si>
  <si>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</si>
  <si>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</si>
  <si>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</si>
  <si>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</si>
  <si>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</si>
  <si>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</si>
  <si>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</si>
  <si>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</si>
  <si>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</si>
  <si>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</si>
  <si>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</si>
  <si>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</si>
  <si>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</si>
  <si>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</si>
  <si>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</si>
  <si>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</si>
  <si>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</si>
  <si>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</si>
  <si>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</si>
  <si>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</si>
  <si>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</si>
  <si>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</si>
  <si>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</si>
  <si>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</si>
  <si>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</si>
  <si>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</si>
  <si>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</si>
  <si>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</si>
  <si>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</si>
  <si>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</si>
  <si>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</si>
  <si>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</si>
  <si>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</si>
  <si>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</si>
  <si>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</si>
  <si>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</si>
  <si>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</si>
  <si>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</si>
  <si>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</si>
  <si>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</si>
  <si>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</si>
  <si>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</si>
  <si>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</si>
  <si>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</si>
  <si>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</si>
  <si>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</si>
  <si>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</si>
  <si>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</si>
  <si>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</si>
  <si>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</si>
  <si>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</si>
  <si>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</si>
  <si>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</si>
  <si>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</si>
  <si>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</si>
  <si>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</si>
  <si>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</si>
  <si>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</si>
  <si>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</si>
  <si>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</si>
  <si>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</si>
  <si>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</si>
  <si>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</si>
  <si>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</si>
  <si>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</si>
  <si>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</si>
  <si>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</si>
  <si>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</si>
  <si>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</si>
  <si>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</si>
  <si>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</si>
  <si>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</si>
  <si>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</si>
  <si>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</si>
  <si>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</si>
  <si>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</si>
  <si>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</si>
  <si>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</si>
  <si>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</si>
  <si>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</si>
  <si>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</si>
  <si>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</si>
  <si>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</si>
  <si>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</si>
  <si>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</si>
  <si>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</si>
  <si>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</si>
  <si>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</si>
  <si>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</si>
  <si>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</si>
  <si>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</si>
  <si>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</si>
  <si>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</si>
  <si>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</si>
  <si>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</si>
  <si>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</si>
  <si>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</si>
  <si>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</si>
  <si>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</si>
  <si>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</si>
  <si>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</si>
  <si>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</si>
  <si>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</si>
  <si>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</si>
  <si>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</si>
  <si>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</si>
  <si>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</si>
  <si>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</si>
  <si>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</si>
  <si>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</si>
  <si>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</si>
  <si>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</si>
  <si>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</si>
  <si>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</si>
  <si>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</si>
  <si>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</si>
  <si>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</si>
  <si>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</si>
  <si>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</si>
  <si>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</si>
  <si>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</si>
  <si>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</si>
  <si>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</si>
  <si>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</si>
  <si>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</si>
  <si>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</si>
  <si>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</si>
  <si>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</si>
  <si>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</si>
  <si>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</si>
  <si>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</si>
  <si>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</si>
  <si>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</si>
  <si>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</si>
  <si>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</si>
  <si>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</si>
  <si>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</si>
  <si>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</si>
  <si>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</si>
  <si>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</si>
  <si>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</si>
  <si>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</si>
  <si>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</si>
  <si>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</si>
  <si>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</si>
  <si>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</si>
  <si>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</si>
  <si>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</si>
  <si>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</si>
  <si>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</si>
  <si>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</si>
  <si>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</si>
  <si>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</si>
  <si>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</si>
  <si>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</si>
  <si>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</si>
  <si>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</si>
  <si>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</si>
  <si>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</si>
  <si>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</si>
  <si>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</si>
  <si>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</si>
  <si>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</si>
  <si>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</si>
  <si>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</si>
  <si>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</si>
  <si>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</si>
  <si>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</si>
  <si>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</si>
  <si>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</si>
  <si>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</si>
  <si>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</si>
  <si>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</si>
  <si>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</si>
  <si>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</si>
  <si>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</si>
  <si>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</si>
  <si>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</si>
  <si>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</si>
  <si>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</si>
  <si>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</si>
  <si>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</si>
  <si>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</si>
  <si>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</si>
  <si>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</si>
  <si>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</si>
  <si>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</si>
  <si>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</si>
  <si>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</si>
  <si>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</si>
  <si>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</si>
  <si>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</si>
  <si>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</si>
  <si>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</si>
  <si>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</si>
  <si>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</si>
  <si>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</si>
  <si>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</si>
  <si>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</si>
  <si>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</si>
  <si>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</si>
  <si>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</si>
  <si>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</si>
  <si>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</si>
  <si>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</si>
  <si>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</si>
  <si>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</si>
  <si>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</si>
  <si>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</si>
  <si>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</si>
  <si>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</si>
  <si>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</si>
  <si>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</si>
  <si>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</si>
  <si>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</si>
  <si>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</si>
  <si>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</si>
  <si>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</si>
  <si>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</si>
  <si>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</si>
  <si>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</si>
  <si>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</si>
  <si>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</si>
  <si>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</si>
  <si>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</si>
  <si>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</si>
  <si>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</si>
  <si>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</si>
  <si>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</si>
  <si>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</si>
  <si>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</si>
  <si>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</si>
  <si>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</si>
  <si>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</si>
  <si>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</si>
  <si>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</si>
  <si>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</si>
  <si>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</si>
  <si>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</si>
  <si>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</si>
  <si>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</si>
  <si>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</si>
  <si>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</si>
  <si>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</si>
  <si>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</si>
  <si>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</si>
  <si>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</si>
  <si>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</si>
  <si>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</si>
  <si>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</si>
  <si>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</si>
  <si>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</si>
  <si>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</si>
  <si>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</si>
  <si>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</si>
  <si>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</si>
  <si>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</si>
  <si>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</si>
  <si>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</si>
  <si>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</si>
  <si>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</si>
  <si>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</si>
  <si>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</si>
  <si>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</si>
  <si>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</si>
  <si>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</si>
  <si>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</si>
  <si>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</si>
  <si>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</si>
  <si>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</si>
  <si>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</si>
  <si>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</si>
  <si>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</si>
  <si>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</si>
  <si>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</si>
  <si>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</si>
  <si>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</si>
  <si>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</si>
  <si>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</si>
  <si>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</si>
  <si>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</si>
  <si>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</si>
  <si>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</si>
  <si>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</si>
  <si>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</si>
  <si>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</si>
  <si>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</si>
  <si>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</si>
  <si>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</si>
  <si>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</si>
  <si>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</si>
  <si>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</si>
  <si>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</si>
  <si>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</si>
  <si>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</si>
  <si>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</si>
  <si>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</si>
  <si>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</si>
  <si>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</si>
  <si>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</si>
  <si>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</si>
  <si>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</si>
  <si>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</si>
  <si>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</si>
  <si>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</si>
  <si>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</si>
  <si>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</si>
  <si>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</si>
  <si>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</si>
  <si>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</si>
  <si>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</si>
  <si>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</si>
  <si>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</si>
  <si>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</si>
  <si>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</si>
  <si>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</si>
  <si>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</si>
  <si>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</si>
  <si>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</si>
  <si>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</si>
  <si>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</si>
  <si>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</si>
  <si>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</si>
  <si>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</si>
  <si>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</si>
  <si>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</si>
  <si>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</si>
  <si>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</si>
  <si>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</si>
  <si>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</si>
  <si>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</si>
  <si>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</si>
  <si>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</si>
  <si>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</si>
  <si>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</si>
  <si>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</si>
  <si>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</si>
  <si>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</si>
  <si>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</si>
  <si>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</si>
  <si>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</si>
  <si>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</si>
  <si>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</si>
  <si>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</si>
  <si>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</si>
  <si>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</si>
  <si>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</si>
  <si>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</si>
  <si>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</si>
  <si>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</si>
  <si>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</si>
  <si>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</si>
  <si>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</si>
  <si>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</si>
  <si>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</si>
  <si>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</si>
  <si>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</si>
  <si>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</si>
  <si>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</si>
  <si>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</si>
  <si>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</si>
  <si>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</si>
  <si>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</si>
  <si>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</si>
  <si>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</si>
  <si>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</si>
  <si>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</si>
  <si>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</si>
  <si>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</si>
  <si>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</si>
  <si>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</si>
  <si>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</si>
  <si>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</si>
  <si>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</si>
  <si>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</si>
  <si>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</si>
  <si>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</si>
  <si>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</si>
  <si>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</si>
  <si>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</si>
  <si>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</si>
  <si>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</si>
  <si>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</si>
  <si>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</si>
  <si>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</si>
  <si>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</si>
  <si>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</si>
  <si>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</si>
  <si>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</si>
  <si>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</si>
  <si>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</si>
  <si>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</si>
  <si>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</si>
  <si>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</si>
  <si>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</si>
  <si>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</si>
  <si>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</si>
  <si>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</si>
  <si>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</si>
  <si>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</si>
  <si>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</si>
  <si>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</si>
  <si>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</si>
  <si>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</si>
  <si>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</si>
  <si>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</si>
  <si>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</si>
  <si>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</si>
  <si>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</si>
  <si>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</si>
  <si>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</si>
  <si>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</si>
  <si>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</si>
  <si>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</si>
  <si>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</si>
  <si>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</si>
  <si>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</si>
  <si>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</si>
  <si>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</si>
  <si>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</si>
  <si>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</si>
  <si>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</si>
  <si>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</si>
  <si>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</si>
  <si>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</si>
  <si>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</si>
  <si>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</si>
  <si>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</si>
  <si>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</si>
  <si>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</si>
  <si>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</si>
  <si>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</si>
  <si>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</si>
  <si>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</si>
  <si>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</si>
  <si>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</si>
  <si>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</si>
  <si>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</si>
  <si>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</si>
  <si>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</si>
  <si>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</si>
  <si>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</si>
  <si>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</si>
  <si>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</si>
  <si>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</si>
  <si>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</si>
  <si>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</si>
  <si>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</si>
  <si>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</si>
  <si>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</si>
  <si>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</si>
  <si>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</si>
  <si>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</si>
  <si>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</si>
  <si>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</si>
  <si>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</si>
  <si>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</si>
  <si>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</si>
  <si>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</si>
  <si>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</si>
  <si>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</si>
  <si>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</si>
  <si>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</si>
  <si>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</si>
  <si>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</si>
  <si>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</si>
  <si>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</si>
  <si>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</si>
  <si>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</si>
  <si>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</si>
  <si>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</si>
  <si>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</si>
  <si>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</si>
  <si>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</si>
  <si>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</si>
  <si>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</si>
  <si>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</si>
  <si>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</si>
  <si>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</si>
  <si>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</si>
  <si>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</si>
  <si>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</si>
  <si>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</si>
  <si>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</si>
  <si>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</si>
  <si>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</si>
  <si>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</si>
  <si>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</si>
  <si>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</si>
  <si>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</si>
  <si>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</si>
  <si>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</si>
  <si>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</si>
  <si>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</si>
  <si>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</si>
  <si>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</si>
  <si>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</si>
  <si>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</si>
  <si>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</si>
  <si>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</si>
  <si>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</si>
  <si>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</si>
  <si>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</si>
  <si>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</si>
  <si>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</si>
  <si>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</si>
  <si>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</si>
  <si>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</si>
  <si>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</si>
  <si>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</si>
  <si>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</si>
  <si>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</si>
  <si>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</si>
  <si>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</si>
  <si>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</si>
  <si>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</si>
  <si>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</si>
  <si>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</si>
  <si>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</si>
  <si>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</si>
  <si>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</si>
  <si>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</si>
  <si>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</si>
  <si>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</si>
  <si>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</si>
  <si>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</si>
  <si>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</si>
  <si>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</si>
  <si>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</si>
  <si>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</si>
  <si>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</si>
  <si>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</si>
  <si>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</si>
  <si>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</si>
  <si>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</si>
  <si>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</si>
  <si>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</si>
  <si>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</si>
  <si>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</si>
  <si>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</si>
  <si>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</si>
  <si>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</si>
  <si>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</si>
  <si>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</si>
  <si>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</si>
  <si>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</si>
  <si>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</si>
  <si>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</si>
  <si>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</si>
  <si>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</si>
  <si>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</si>
  <si>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</si>
  <si>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</si>
  <si>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</si>
  <si>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</si>
  <si>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</si>
  <si>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</si>
  <si>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</si>
  <si>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</si>
  <si>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</si>
  <si>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</si>
  <si>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</si>
  <si>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</si>
  <si>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</si>
  <si>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</si>
  <si>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</si>
  <si>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</si>
  <si>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</si>
  <si>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</si>
  <si>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</si>
  <si>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</si>
  <si>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</si>
  <si>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</si>
  <si>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</si>
  <si>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</si>
  <si>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</si>
  <si>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</si>
  <si>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</si>
  <si>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</si>
  <si>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</si>
  <si>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</si>
  <si>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</si>
  <si>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</si>
  <si>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</si>
  <si>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</si>
  <si>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</si>
  <si>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</si>
  <si>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</si>
  <si>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</si>
  <si>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</si>
  <si>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</si>
  <si>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</si>
  <si>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</si>
  <si>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</si>
  <si>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</si>
  <si>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</si>
  <si>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</si>
  <si>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</si>
  <si>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</si>
  <si>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</si>
  <si>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</si>
  <si>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</si>
  <si>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</si>
  <si>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</si>
  <si>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</si>
  <si>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</si>
  <si>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</si>
  <si>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</si>
  <si>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</si>
  <si>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</si>
  <si>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</si>
  <si>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</si>
  <si>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</si>
  <si>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</si>
  <si>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</si>
  <si>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</si>
  <si>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</si>
  <si>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</si>
  <si>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</si>
  <si>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</si>
  <si>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</si>
  <si>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</si>
  <si>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</si>
  <si>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</si>
  <si>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</si>
  <si>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</si>
  <si>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</si>
  <si>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</si>
  <si>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</si>
  <si>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</si>
  <si>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</si>
  <si>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</si>
  <si>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</si>
  <si>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</si>
  <si>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</si>
  <si>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</si>
  <si>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</si>
  <si>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</si>
  <si>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</si>
  <si>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</si>
  <si>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</si>
  <si>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</si>
  <si>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</si>
  <si>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</si>
  <si>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</si>
  <si>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</si>
  <si>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</si>
  <si>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</si>
  <si>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</si>
  <si>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</si>
  <si>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</si>
  <si>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</si>
  <si>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</si>
  <si>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</si>
  <si>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</si>
  <si>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</si>
  <si>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</si>
  <si>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</si>
  <si>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</si>
  <si>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</si>
  <si>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</si>
  <si>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</si>
  <si>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</si>
  <si>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</si>
  <si>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</si>
  <si>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</si>
  <si>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</si>
  <si>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</si>
  <si>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</si>
  <si>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</si>
  <si>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</si>
  <si>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</si>
  <si>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</si>
  <si>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</si>
  <si>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</si>
  <si>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</si>
  <si>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</si>
  <si>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</si>
  <si>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</si>
  <si>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</si>
  <si>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</si>
  <si>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</si>
  <si>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</si>
  <si>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</si>
  <si>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</si>
  <si>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</si>
  <si>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</si>
  <si>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</si>
  <si>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</si>
  <si>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</si>
  <si>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</si>
  <si>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</si>
  <si>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</si>
  <si>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</si>
  <si>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</si>
  <si>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</si>
  <si>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</si>
  <si>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</si>
  <si>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</si>
  <si>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</si>
  <si>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</si>
  <si>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</si>
  <si>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</si>
  <si>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</si>
  <si>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</si>
  <si>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</si>
  <si>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</si>
  <si>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</si>
  <si>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</si>
  <si>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</si>
  <si>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</si>
  <si>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</si>
  <si>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</si>
  <si>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</si>
  <si>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</si>
  <si>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</si>
  <si>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</si>
  <si>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</si>
  <si>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</si>
  <si>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</si>
  <si>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</si>
  <si>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</si>
  <si>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</si>
  <si>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</si>
  <si>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</si>
  <si>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</si>
  <si>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</si>
  <si>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</si>
  <si>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</si>
  <si>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</si>
  <si>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</si>
  <si>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</si>
  <si>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</si>
  <si>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</si>
  <si>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</si>
  <si>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</si>
  <si>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</si>
  <si>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</si>
  <si>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</si>
  <si>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</si>
  <si>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</si>
  <si>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</si>
  <si>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</si>
  <si>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</si>
  <si>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</si>
  <si>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</si>
  <si>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</si>
  <si>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</si>
  <si>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</si>
  <si>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</si>
  <si>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</si>
  <si>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</si>
  <si>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</si>
  <si>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</si>
  <si>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</si>
  <si>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</si>
  <si>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</si>
  <si>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</si>
  <si>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</si>
  <si>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</si>
  <si>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</si>
  <si>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</si>
  <si>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</si>
  <si>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</si>
  <si>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</si>
  <si>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</si>
  <si>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</si>
  <si>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</si>
  <si>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</si>
  <si>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</si>
  <si>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</si>
  <si>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</si>
  <si>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</si>
  <si>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</si>
  <si>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</si>
  <si>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</si>
  <si>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</si>
  <si>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</si>
  <si>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</si>
  <si>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</si>
  <si>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</si>
  <si>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</si>
  <si>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</si>
  <si>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</si>
  <si>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</si>
  <si>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</si>
  <si>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</si>
  <si>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</si>
  <si>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</si>
  <si>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</si>
  <si>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</si>
  <si>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</si>
  <si>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</si>
  <si>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</si>
  <si>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</si>
  <si>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</si>
  <si>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</si>
  <si>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</si>
  <si>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</si>
  <si>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</si>
  <si>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</si>
  <si>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</si>
  <si>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</si>
  <si>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</si>
  <si>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</si>
  <si>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</si>
  <si>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</si>
  <si>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</si>
  <si>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</si>
  <si>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</si>
  <si>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</si>
  <si>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</si>
  <si>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</si>
  <si>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</si>
  <si>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</si>
  <si>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</si>
  <si>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</si>
  <si>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</si>
  <si>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</si>
  <si>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</si>
  <si>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</si>
  <si>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</si>
  <si>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</si>
  <si>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</si>
  <si>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</si>
  <si>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</si>
  <si>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</si>
  <si>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</si>
  <si>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</si>
  <si>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</si>
  <si>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</si>
  <si>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</si>
  <si>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</si>
  <si>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</si>
  <si>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</si>
  <si>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</si>
  <si>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</si>
  <si>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</si>
  <si>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</si>
  <si>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</si>
  <si>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</si>
  <si>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</si>
  <si>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</si>
  <si>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</si>
  <si>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</si>
  <si>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</si>
  <si>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</si>
  <si>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</si>
  <si>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</si>
  <si>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</si>
  <si>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</si>
  <si>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</si>
  <si>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</si>
  <si>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</si>
  <si>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</si>
  <si>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</si>
  <si>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</si>
  <si>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</si>
  <si>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</si>
  <si>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</si>
  <si>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</si>
  <si>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</si>
  <si>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</si>
  <si>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</si>
  <si>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</si>
  <si>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</si>
  <si>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</si>
  <si>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</si>
  <si>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</si>
  <si>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</si>
  <si>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</si>
  <si>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</si>
  <si>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</si>
  <si>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</si>
  <si>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</si>
  <si>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</si>
  <si>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</si>
  <si>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</si>
  <si>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</si>
  <si>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</si>
  <si>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</si>
  <si>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</si>
  <si>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</si>
  <si>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</si>
  <si>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</si>
  <si>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</si>
  <si>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</si>
  <si>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</si>
  <si>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</si>
  <si>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</si>
  <si>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</si>
  <si>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</si>
  <si>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</si>
  <si>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</si>
  <si>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</si>
  <si>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</si>
  <si>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</si>
  <si>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</si>
  <si>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</si>
  <si>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</si>
  <si>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</si>
  <si>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</si>
  <si>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</si>
  <si>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</si>
  <si>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</si>
  <si>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</si>
  <si>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</si>
  <si>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</si>
  <si>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</si>
  <si>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</si>
  <si>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</si>
  <si>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</si>
  <si>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</si>
  <si>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</si>
  <si>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</si>
  <si>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</si>
  <si>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</si>
  <si>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</si>
  <si>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</si>
  <si>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</si>
  <si>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</si>
  <si>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</si>
  <si>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</si>
  <si>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</si>
  <si>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</si>
  <si>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</si>
  <si>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</si>
  <si>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</si>
  <si>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</si>
  <si>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</si>
  <si>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</si>
  <si>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</si>
  <si>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</si>
  <si>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</si>
  <si>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</si>
  <si>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</si>
  <si>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</si>
  <si>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</si>
  <si>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</si>
  <si>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</si>
  <si>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</si>
  <si>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</si>
  <si>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</si>
  <si>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</si>
  <si>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</si>
  <si>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</si>
  <si>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</si>
  <si>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</si>
  <si>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</si>
  <si>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</si>
  <si>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</si>
  <si>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</si>
  <si>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</si>
  <si>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</si>
  <si>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</si>
  <si>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</si>
  <si>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</si>
  <si>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</si>
  <si>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</si>
  <si>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</si>
  <si>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</si>
  <si>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</si>
  <si>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</si>
  <si>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</si>
  <si>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</si>
  <si>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</si>
  <si>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</si>
  <si>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</si>
  <si>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</si>
  <si>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</si>
  <si>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</si>
  <si>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</si>
  <si>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</si>
  <si>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</si>
  <si>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</si>
  <si>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</si>
  <si>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</si>
  <si>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</si>
  <si>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</si>
  <si>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</si>
  <si>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</si>
  <si>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</si>
  <si>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</si>
  <si>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</si>
  <si>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</si>
  <si>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</si>
  <si>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</si>
  <si>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</si>
  <si>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</si>
  <si>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</si>
  <si>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</si>
  <si>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</si>
  <si>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</si>
  <si>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</si>
  <si>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</si>
  <si>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</si>
  <si>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</si>
  <si>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</si>
  <si>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</si>
  <si>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</si>
  <si>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</si>
  <si>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</si>
  <si>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</si>
  <si>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</si>
  <si>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</si>
  <si>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</si>
  <si>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</si>
  <si>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</si>
  <si>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</si>
  <si>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</si>
  <si>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</si>
  <si>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</si>
  <si>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</si>
  <si>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</si>
  <si>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</si>
  <si>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</si>
  <si>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</si>
  <si>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</si>
  <si>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</si>
  <si>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</si>
  <si>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</si>
  <si>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</si>
  <si>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</si>
  <si>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</si>
  <si>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</si>
  <si>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</si>
  <si>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</si>
  <si>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</si>
  <si>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</si>
  <si>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</si>
  <si>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</si>
  <si>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</si>
  <si>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</si>
  <si>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</si>
  <si>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</si>
  <si>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</si>
  <si>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</si>
  <si>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</si>
  <si>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</si>
  <si>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</si>
  <si>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</si>
  <si>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</si>
  <si>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</si>
  <si>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</si>
  <si>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</si>
  <si>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</si>
  <si>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</si>
  <si>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</si>
  <si>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</si>
  <si>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</si>
  <si>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</si>
  <si>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</si>
  <si>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</si>
  <si>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</si>
  <si>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</si>
  <si>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</si>
  <si>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</si>
  <si>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</si>
  <si>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</si>
  <si>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</si>
  <si>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</si>
  <si>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</si>
  <si>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</si>
  <si>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</si>
  <si>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</si>
  <si>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</si>
  <si>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</si>
  <si>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</si>
  <si>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</si>
  <si>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</si>
  <si>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</si>
  <si>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</si>
  <si>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</si>
  <si>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</si>
  <si>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</si>
  <si>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</si>
  <si>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</si>
  <si>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</si>
  <si>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</si>
  <si>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</si>
  <si>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</si>
  <si>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</si>
  <si>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</si>
  <si>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</si>
  <si>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</si>
  <si>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</si>
  <si>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</si>
  <si>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</si>
  <si>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</si>
  <si>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</si>
  <si>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</si>
  <si>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</si>
  <si>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</si>
  <si>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</si>
  <si>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</si>
  <si>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</si>
  <si>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</si>
  <si>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</si>
  <si>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</si>
  <si>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</si>
  <si>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</si>
  <si>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</si>
  <si>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</si>
  <si>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</si>
  <si>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</si>
  <si>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</si>
  <si>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</si>
  <si>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</si>
  <si>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</si>
  <si>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</si>
  <si>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</si>
  <si>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</si>
  <si>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</si>
  <si>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</si>
  <si>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</si>
  <si>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</si>
  <si>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</si>
  <si>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</si>
  <si>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</si>
  <si>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</si>
  <si>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</si>
  <si>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</si>
  <si>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</si>
  <si>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</si>
  <si>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</si>
  <si>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</si>
  <si>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</si>
  <si>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</si>
  <si>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</si>
  <si>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</si>
  <si>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</si>
  <si>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</si>
  <si>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</si>
  <si>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</si>
  <si>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</si>
  <si>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</si>
  <si>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</si>
  <si>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</si>
  <si>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</si>
  <si>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</si>
  <si>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</si>
  <si>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</si>
  <si>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</si>
  <si>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</si>
  <si>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</si>
  <si>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</si>
  <si>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</si>
  <si>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</si>
  <si>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</si>
  <si>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</si>
  <si>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</si>
  <si>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</si>
  <si>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</si>
  <si>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</si>
  <si>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</si>
  <si>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</si>
  <si>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</si>
  <si>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</si>
  <si>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</si>
  <si>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</si>
  <si>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</si>
  <si>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</si>
  <si>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</si>
  <si>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</si>
  <si>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</si>
  <si>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</si>
  <si>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</si>
  <si>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</si>
  <si>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</si>
  <si>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</si>
  <si>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</si>
  <si>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</si>
  <si>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</si>
  <si>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</si>
  <si>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</si>
  <si>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</si>
  <si>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</si>
  <si>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</si>
  <si>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</si>
  <si>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</si>
  <si>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</si>
  <si>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</si>
  <si>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</si>
  <si>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</si>
  <si>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</si>
  <si>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</si>
  <si>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</si>
  <si>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</si>
  <si>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</si>
  <si>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</si>
  <si>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</si>
  <si>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</si>
  <si>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</si>
  <si>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</si>
  <si>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</si>
  <si>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</si>
  <si>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</si>
  <si>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</si>
  <si>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</si>
  <si>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</si>
  <si>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</si>
  <si>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</si>
  <si>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</si>
  <si>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</si>
  <si>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</si>
  <si>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</si>
  <si>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</si>
  <si>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</si>
  <si>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</si>
  <si>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</si>
  <si>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</si>
  <si>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</si>
  <si>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</si>
  <si>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</si>
  <si>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</si>
  <si>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</si>
  <si>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</si>
  <si>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</si>
  <si>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</si>
  <si>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</si>
  <si>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</si>
  <si>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</si>
  <si>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</si>
  <si>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</si>
  <si>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</si>
  <si>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</si>
  <si>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</si>
  <si>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</si>
  <si>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</si>
  <si>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</si>
  <si>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</si>
  <si>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</si>
  <si>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</si>
  <si>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</si>
  <si>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</si>
  <si>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</si>
  <si>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</si>
  <si>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</si>
  <si>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</si>
  <si>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</si>
  <si>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</si>
  <si>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</si>
  <si>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</si>
  <si>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</si>
  <si>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</si>
  <si>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</si>
  <si>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</si>
  <si>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</si>
  <si>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</si>
  <si>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</si>
  <si>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</si>
  <si>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</si>
  <si>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</si>
  <si>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</si>
  <si>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</si>
  <si>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</si>
  <si>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</si>
  <si>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</si>
  <si>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</si>
  <si>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</si>
  <si>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</si>
  <si>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</si>
  <si>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</si>
  <si>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</si>
  <si>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</si>
  <si>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</si>
  <si>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</si>
  <si>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</si>
  <si>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</si>
  <si>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</si>
  <si>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</si>
  <si>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</si>
  <si>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</si>
  <si>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</si>
  <si>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</si>
  <si>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</si>
  <si>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</si>
  <si>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</si>
  <si>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</si>
  <si>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</si>
  <si>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</si>
  <si>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</si>
  <si>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</si>
  <si>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</si>
  <si>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</si>
  <si>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</si>
  <si>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</si>
  <si>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</si>
  <si>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</si>
  <si>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</si>
  <si>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</si>
  <si>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</si>
  <si>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</si>
  <si>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</si>
  <si>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</si>
  <si>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</si>
  <si>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</si>
  <si>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</si>
  <si>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</si>
  <si>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</si>
  <si>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</si>
  <si>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</si>
  <si>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</si>
  <si>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</si>
  <si>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</si>
  <si>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</si>
  <si>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</si>
  <si>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</si>
  <si>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</si>
  <si>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</si>
  <si>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</si>
  <si>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</si>
  <si>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</si>
  <si>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</si>
  <si>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</si>
  <si>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</si>
  <si>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</si>
  <si>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</si>
  <si>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</si>
  <si>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</si>
  <si>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</si>
  <si>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</si>
  <si>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</si>
  <si>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</si>
  <si>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</si>
  <si>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</si>
  <si>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</si>
  <si>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</si>
  <si>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</si>
  <si>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</si>
  <si>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</si>
  <si>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</si>
  <si>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</si>
  <si>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</si>
  <si>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</si>
  <si>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</si>
  <si>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</si>
  <si>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</si>
  <si>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</si>
  <si>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</si>
  <si>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</si>
  <si>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</si>
  <si>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</si>
  <si>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</si>
  <si>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</si>
  <si>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</si>
  <si>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</si>
  <si>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</si>
  <si>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</si>
  <si>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</si>
  <si>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</si>
  <si>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</si>
  <si>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</si>
  <si>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</si>
  <si>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</si>
  <si>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</si>
  <si>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</si>
  <si>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</si>
  <si>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</si>
  <si>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</si>
  <si>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</si>
  <si>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</si>
  <si>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</si>
  <si>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</si>
  <si>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</si>
  <si>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</si>
  <si>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</si>
  <si>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</si>
  <si>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</si>
  <si>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</si>
  <si>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</si>
  <si>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</si>
  <si>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</si>
  <si>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</si>
  <si>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</si>
  <si>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</si>
  <si>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</si>
  <si>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</si>
  <si>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</si>
  <si>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</si>
  <si>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</si>
  <si>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</si>
  <si>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</si>
  <si>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</si>
  <si>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</si>
  <si>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</si>
  <si>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</si>
  <si>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</si>
  <si>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</si>
  <si>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</si>
  <si>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</si>
  <si>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</si>
  <si>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</si>
  <si>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</si>
  <si>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</si>
  <si>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</si>
  <si>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</si>
  <si>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</si>
  <si>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</si>
  <si>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</si>
  <si>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</si>
  <si>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</si>
  <si>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</si>
  <si>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</si>
  <si>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</si>
  <si>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</si>
  <si>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</si>
  <si>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</si>
  <si>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</si>
  <si>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</si>
  <si>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</si>
  <si>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</si>
  <si>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</si>
  <si>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</si>
  <si>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</si>
  <si>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</si>
  <si>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</si>
  <si>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</si>
  <si>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</si>
  <si>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</si>
  <si>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</si>
  <si>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</si>
  <si>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</si>
  <si>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</si>
  <si>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</si>
  <si>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</si>
  <si>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</si>
  <si>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</si>
  <si>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</si>
  <si>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</si>
  <si>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</si>
  <si>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</si>
  <si>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</si>
  <si>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</si>
  <si>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</si>
  <si>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</si>
  <si>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</si>
  <si>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</si>
  <si>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</si>
  <si>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</si>
  <si>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</si>
  <si>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</si>
  <si>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</si>
  <si>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</si>
  <si>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</si>
  <si>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</si>
  <si>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</si>
  <si>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</si>
  <si>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</si>
  <si>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</si>
  <si>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</si>
  <si>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</si>
  <si>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</si>
  <si>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</si>
  <si>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</si>
  <si>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</si>
  <si>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</si>
  <si>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</si>
  <si>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</si>
  <si>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</si>
  <si>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</si>
  <si>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</si>
  <si>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</si>
  <si>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</si>
  <si>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</si>
  <si>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</si>
  <si>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</si>
  <si>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</si>
  <si>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</si>
  <si>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</si>
  <si>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</si>
  <si>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</si>
  <si>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</si>
  <si>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</si>
  <si>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</si>
  <si>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</si>
  <si>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</si>
  <si>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</si>
  <si>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</si>
  <si>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</si>
  <si>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</si>
  <si>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</si>
  <si>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</si>
  <si>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</si>
  <si>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</si>
  <si>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</si>
  <si>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</si>
  <si>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</si>
  <si>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</si>
  <si>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</si>
  <si>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</si>
  <si>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</si>
  <si>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</si>
  <si>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</si>
  <si>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</si>
  <si>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</si>
  <si>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</si>
  <si>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</si>
  <si>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</si>
  <si>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</si>
  <si>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</si>
  <si>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</si>
  <si>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</si>
  <si>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</si>
  <si>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</si>
  <si>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</si>
  <si>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</si>
  <si>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</si>
  <si>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</si>
  <si>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</si>
  <si>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</si>
  <si>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</si>
  <si>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</si>
  <si>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</si>
  <si>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</si>
  <si>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</si>
  <si>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</si>
  <si>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</si>
  <si>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</si>
  <si>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</si>
  <si>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</si>
  <si>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</si>
  <si>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</si>
  <si>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</si>
  <si>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</si>
  <si>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</si>
  <si>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</si>
  <si>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</si>
  <si>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</si>
  <si>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</si>
  <si>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</si>
  <si>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</si>
  <si>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</si>
  <si>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</si>
  <si>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</si>
  <si>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</si>
  <si>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</si>
  <si>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</si>
  <si>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</si>
  <si>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</si>
  <si>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</si>
  <si>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</si>
  <si>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</si>
  <si>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</si>
  <si>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</si>
  <si>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</si>
  <si>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</si>
  <si>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</si>
  <si>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</si>
  <si>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</si>
  <si>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</si>
  <si>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</si>
  <si>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</si>
  <si>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</si>
  <si>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</si>
  <si>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</si>
  <si>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</si>
  <si>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</si>
  <si>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</si>
  <si>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</si>
  <si>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</si>
  <si>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</si>
  <si>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</si>
  <si>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</si>
  <si>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</si>
  <si>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</si>
  <si>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</si>
  <si>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</si>
  <si>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</si>
  <si>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</si>
  <si>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</si>
  <si>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</si>
  <si>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</si>
  <si>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</si>
  <si>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</si>
  <si>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</si>
  <si>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</si>
  <si>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</si>
  <si>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</si>
  <si>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</si>
  <si>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</si>
  <si>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</si>
  <si>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</si>
  <si>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</si>
  <si>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</si>
  <si>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</si>
  <si>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</si>
  <si>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</si>
  <si>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</si>
  <si>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</si>
  <si>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</si>
  <si>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</si>
  <si>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</si>
  <si>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</si>
  <si>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</si>
  <si>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</si>
  <si>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</si>
  <si>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</si>
  <si>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</si>
  <si>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</si>
  <si>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</si>
  <si>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</si>
  <si>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</si>
  <si>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</si>
  <si>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</si>
  <si>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</si>
  <si>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</si>
  <si>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</si>
  <si>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</si>
  <si>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</si>
  <si>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</si>
  <si>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</si>
  <si>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</si>
  <si>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</si>
  <si>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</si>
  <si>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</si>
  <si>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</si>
  <si>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</si>
  <si>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</si>
  <si>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</si>
  <si>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</si>
  <si>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</si>
  <si>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</si>
  <si>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</si>
  <si>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</si>
  <si>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</si>
  <si>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</si>
  <si>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</si>
  <si>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</si>
  <si>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</si>
  <si>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</si>
  <si>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</si>
  <si>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</si>
  <si>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</si>
  <si>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</si>
  <si>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</si>
  <si>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</si>
  <si>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</si>
  <si>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</si>
  <si>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</si>
  <si>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</si>
  <si>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</si>
  <si>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</si>
  <si>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</si>
  <si>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</si>
  <si>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</si>
  <si>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</si>
  <si>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</si>
  <si>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</si>
  <si>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</si>
  <si>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</si>
  <si>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</si>
  <si>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</si>
  <si>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</si>
  <si>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</si>
  <si>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</si>
  <si>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</si>
  <si>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</si>
  <si>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</si>
  <si>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</si>
  <si>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</si>
  <si>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</si>
  <si>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</si>
  <si>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</si>
  <si>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</si>
  <si>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</si>
  <si>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</si>
  <si>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</si>
  <si>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</si>
  <si>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</si>
  <si>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</si>
  <si>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</si>
  <si>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</si>
  <si>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</si>
  <si>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</si>
  <si>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</si>
  <si>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</si>
  <si>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</si>
  <si>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</si>
  <si>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</si>
  <si>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</si>
  <si>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</si>
  <si>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</si>
  <si>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</si>
  <si>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</si>
  <si>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</si>
  <si>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</si>
  <si>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</si>
  <si>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</si>
  <si>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</si>
  <si>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</si>
  <si>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</si>
  <si>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</si>
  <si>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</si>
  <si>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</si>
  <si>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</si>
  <si>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</si>
  <si>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</si>
  <si>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</si>
  <si>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</si>
  <si>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</si>
  <si>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</si>
  <si>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</si>
  <si>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</si>
  <si>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</si>
  <si>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</si>
  <si>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</si>
  <si>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</si>
  <si>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</si>
  <si>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</si>
  <si>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</si>
  <si>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</si>
  <si>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</si>
  <si>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</si>
  <si>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</si>
  <si>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</si>
  <si>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</si>
  <si>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</si>
  <si>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</si>
  <si>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</si>
  <si>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</si>
  <si>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</si>
  <si>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</si>
  <si>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</si>
  <si>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</si>
  <si>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</si>
  <si>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</si>
  <si>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</si>
  <si>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</si>
  <si>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</si>
  <si>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</si>
  <si>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</si>
  <si>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</si>
  <si>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</si>
  <si>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</si>
  <si>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</si>
  <si>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</si>
  <si>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</si>
  <si>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</si>
  <si>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</si>
  <si>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</si>
  <si>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</si>
  <si>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</si>
  <si>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</si>
  <si>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</si>
  <si>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</si>
  <si>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</si>
  <si>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</si>
  <si>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</si>
  <si>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</si>
  <si>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</si>
  <si>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</si>
  <si>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</si>
  <si>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</si>
  <si>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</si>
  <si>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</si>
  <si>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</si>
  <si>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</si>
  <si>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</si>
  <si>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</si>
  <si>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</si>
  <si>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</si>
  <si>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</si>
  <si>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</si>
  <si>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</si>
  <si>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</si>
  <si>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</si>
  <si>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</si>
  <si>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</si>
  <si>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</si>
  <si>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</si>
  <si>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</si>
  <si>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</si>
  <si>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</si>
  <si>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</si>
  <si>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</si>
  <si>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</si>
  <si>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</si>
  <si>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</si>
  <si>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</si>
  <si>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</si>
  <si>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</si>
  <si>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</si>
  <si>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</si>
  <si>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</si>
  <si>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</si>
  <si>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</si>
  <si>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</si>
  <si>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</si>
  <si>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</si>
  <si>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</si>
  <si>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</si>
  <si>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</si>
  <si>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</si>
  <si>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</si>
  <si>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</si>
  <si>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</si>
  <si>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</si>
  <si>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</si>
  <si>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</si>
  <si>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</si>
  <si>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</si>
  <si>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</si>
  <si>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</si>
  <si>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</si>
  <si>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</si>
  <si>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</si>
  <si>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</si>
  <si>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</si>
  <si>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</si>
  <si>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</si>
  <si>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</si>
  <si>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</si>
  <si>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</si>
  <si>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</si>
  <si>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</si>
  <si>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</si>
  <si>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</si>
  <si>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</si>
  <si>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</si>
  <si>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</si>
  <si>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</si>
  <si>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</si>
  <si>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</si>
  <si>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</si>
  <si>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</si>
  <si>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</si>
  <si>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</si>
  <si>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</si>
  <si>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</si>
  <si>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</si>
  <si>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</si>
  <si>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</si>
  <si>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</si>
  <si>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</si>
  <si>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</si>
  <si>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</si>
  <si>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</si>
  <si>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</si>
  <si>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</si>
  <si>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</si>
  <si>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</si>
  <si>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</si>
  <si>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</si>
  <si>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</si>
  <si>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</si>
  <si>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</si>
  <si>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</si>
  <si>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</si>
  <si>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</si>
  <si>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</si>
  <si>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</si>
  <si>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</si>
  <si>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</si>
  <si>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</si>
  <si>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</si>
  <si>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</si>
  <si>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</si>
  <si>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</si>
  <si>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</si>
  <si>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</si>
  <si>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</si>
  <si>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</si>
  <si>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</si>
  <si>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</si>
  <si>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</si>
  <si>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</si>
  <si>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</si>
  <si>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</si>
  <si>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</si>
  <si>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</si>
  <si>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</si>
  <si>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</si>
  <si>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</si>
  <si>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</si>
  <si>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</si>
  <si>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</si>
  <si>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</si>
  <si>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</si>
  <si>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</si>
  <si>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</si>
  <si>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</si>
  <si>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</si>
  <si>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</si>
  <si>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</si>
  <si>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</si>
  <si>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</si>
  <si>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</si>
  <si>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</si>
  <si>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</si>
  <si>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</si>
  <si>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</si>
  <si>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</si>
  <si>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</si>
  <si>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</si>
  <si>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</si>
  <si>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</si>
  <si>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</si>
  <si>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</si>
  <si>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</si>
  <si>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</si>
  <si>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</si>
  <si>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</si>
  <si>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</si>
  <si>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</si>
  <si>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</si>
  <si>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</si>
  <si>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</si>
  <si>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</si>
  <si>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</si>
  <si>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</si>
  <si>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</si>
  <si>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</si>
  <si>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</si>
  <si>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</si>
  <si>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</si>
  <si>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</si>
  <si>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</si>
  <si>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</si>
  <si>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</si>
  <si>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</si>
  <si>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</si>
  <si>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</si>
  <si>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</si>
  <si>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</si>
  <si>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</si>
  <si>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</si>
  <si>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</si>
  <si>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</si>
  <si>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</si>
  <si>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</si>
  <si>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</si>
  <si>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</si>
  <si>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</si>
  <si>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</si>
  <si>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</si>
  <si>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</si>
  <si>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</si>
  <si>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</si>
  <si>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</si>
  <si>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</si>
  <si>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</si>
  <si>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</si>
  <si>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</si>
  <si>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</si>
  <si>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</si>
  <si>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</si>
  <si>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</si>
  <si>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</si>
  <si>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</si>
  <si>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</si>
  <si>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</si>
  <si>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</si>
  <si>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</si>
  <si>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</si>
  <si>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</si>
  <si>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</si>
  <si>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</si>
  <si>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</si>
  <si>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</si>
  <si>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</si>
  <si>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</si>
  <si>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</si>
  <si>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</si>
  <si>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</si>
  <si>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</si>
  <si>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</si>
  <si>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</si>
  <si>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</si>
  <si>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</si>
  <si>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</si>
  <si>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</si>
  <si>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</si>
  <si>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</si>
  <si>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</si>
  <si>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</si>
  <si>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</si>
  <si>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</si>
  <si>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</si>
  <si>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</si>
  <si>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</si>
  <si>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</si>
  <si>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</si>
  <si>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</si>
  <si>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</si>
  <si>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</si>
  <si>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</si>
  <si>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</si>
  <si>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</si>
  <si>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</si>
  <si>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</si>
  <si>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</si>
  <si>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</si>
  <si>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</si>
  <si>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</si>
  <si>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</si>
  <si>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</si>
  <si>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</si>
  <si>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</si>
  <si>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</si>
  <si>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</si>
  <si>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</si>
  <si>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</si>
  <si>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</si>
  <si>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</si>
  <si>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</si>
  <si>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</si>
  <si>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</si>
  <si>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</si>
  <si>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</si>
  <si>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</si>
  <si>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</si>
  <si>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</si>
  <si>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</si>
  <si>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</si>
  <si>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</si>
  <si>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</si>
  <si>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</si>
  <si>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</si>
  <si>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</si>
  <si>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</si>
  <si>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</si>
  <si>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</si>
  <si>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</si>
  <si>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</si>
  <si>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</si>
  <si>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</si>
  <si>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</si>
  <si>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</si>
  <si>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</si>
  <si>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</si>
  <si>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</si>
  <si>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</si>
  <si>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</si>
  <si>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</si>
  <si>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</si>
  <si>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</si>
  <si>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</si>
  <si>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</si>
  <si>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</si>
  <si>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</si>
  <si>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</si>
  <si>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</si>
  <si>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</si>
  <si>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</si>
  <si>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</si>
  <si>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</si>
  <si>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</si>
  <si>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</si>
  <si>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</si>
  <si>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</si>
  <si>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</si>
  <si>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</si>
  <si>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</si>
  <si>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</si>
  <si>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</si>
  <si>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</si>
  <si>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</si>
  <si>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</si>
  <si>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</si>
  <si>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</si>
  <si>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</si>
  <si>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</si>
  <si>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</si>
  <si>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</si>
  <si>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</si>
  <si>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</si>
  <si>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</si>
  <si>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</si>
  <si>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</si>
  <si>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</si>
  <si>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</si>
  <si>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</si>
  <si>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</si>
  <si>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</si>
  <si>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</si>
  <si>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</si>
  <si>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</si>
  <si>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</si>
  <si>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</si>
  <si>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</si>
  <si>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</si>
  <si>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</si>
  <si>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</si>
  <si>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</si>
  <si>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</si>
  <si>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</si>
  <si>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</si>
  <si>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</si>
  <si>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</si>
  <si>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</si>
  <si>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</si>
  <si>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</si>
  <si>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</si>
  <si>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</si>
  <si>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</si>
  <si>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</si>
  <si>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</si>
  <si>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</si>
  <si>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</si>
  <si>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</si>
  <si>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</si>
  <si>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</si>
  <si>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</si>
  <si>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</si>
  <si>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</si>
  <si>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</si>
  <si>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</si>
  <si>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</si>
  <si>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</si>
  <si>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</si>
  <si>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</si>
  <si>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</si>
  <si>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</si>
  <si>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</si>
  <si>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</si>
  <si>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</si>
  <si>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</si>
  <si>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</si>
  <si>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</si>
  <si>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</si>
  <si>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</si>
  <si>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</si>
  <si>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</si>
  <si>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</si>
  <si>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</si>
  <si>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</si>
  <si>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</si>
  <si>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</si>
  <si>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</si>
  <si>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</si>
  <si>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</si>
  <si>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</si>
  <si>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</si>
  <si>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</si>
  <si>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</si>
  <si>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</si>
  <si>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</si>
  <si>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</si>
  <si>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</si>
  <si>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</si>
  <si>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</si>
  <si>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</si>
  <si>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</si>
  <si>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</si>
  <si>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</si>
  <si>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</si>
  <si>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</si>
  <si>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</si>
  <si>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</si>
  <si>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</si>
  <si>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</si>
  <si>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</si>
  <si>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</si>
  <si>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</si>
  <si>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</si>
  <si>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</si>
  <si>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</si>
  <si>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</si>
  <si>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</si>
  <si>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</si>
  <si>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</si>
  <si>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</si>
  <si>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</si>
  <si>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</si>
  <si>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</si>
  <si>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</si>
  <si>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</si>
  <si>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</si>
  <si>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</si>
  <si>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</si>
  <si>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</si>
  <si>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</si>
  <si>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</si>
  <si>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</si>
  <si>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</si>
  <si>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</si>
  <si>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</si>
  <si>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</si>
  <si>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</si>
  <si>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</si>
  <si>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</si>
  <si>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</si>
  <si>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</si>
  <si>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</si>
  <si>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</si>
  <si>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</si>
  <si>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</si>
  <si>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</si>
  <si>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</si>
  <si>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</si>
  <si>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</si>
  <si>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</si>
  <si>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</si>
  <si>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</si>
  <si>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</si>
  <si>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</si>
  <si>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</si>
  <si>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</si>
  <si>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</si>
  <si>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</si>
  <si>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</si>
  <si>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</si>
  <si>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</si>
  <si>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</si>
  <si>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</si>
  <si>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</si>
  <si>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</si>
  <si>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</si>
  <si>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</si>
  <si>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</si>
  <si>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</si>
  <si>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</si>
  <si>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</si>
  <si>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</si>
  <si>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</si>
  <si>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</si>
  <si>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</si>
  <si>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</si>
  <si>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</si>
  <si>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</si>
  <si>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</si>
  <si>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</si>
  <si>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</si>
  <si>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</si>
  <si>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</si>
  <si>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</si>
  <si>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</si>
  <si>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</si>
  <si>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</si>
  <si>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</si>
  <si>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</si>
  <si>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</si>
  <si>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</si>
  <si>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</si>
  <si>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</si>
  <si>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</si>
  <si>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</si>
  <si>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</si>
  <si>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</si>
  <si>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</si>
  <si>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</si>
  <si>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</si>
  <si>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</si>
  <si>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</si>
  <si>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</si>
  <si>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</si>
  <si>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</si>
  <si>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</si>
  <si>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</si>
  <si>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</si>
  <si>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</si>
  <si>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</si>
  <si>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</si>
  <si>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</si>
  <si>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</si>
  <si>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</si>
  <si>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</si>
  <si>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</si>
  <si>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</si>
  <si>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</si>
  <si>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</si>
  <si>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</si>
  <si>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</si>
  <si>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</si>
  <si>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</si>
  <si>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</si>
  <si>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</si>
  <si>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</si>
  <si>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</si>
  <si>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</si>
  <si>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</si>
  <si>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</si>
  <si>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</si>
  <si>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</si>
  <si>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</si>
  <si>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</si>
  <si>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</si>
  <si>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</si>
  <si>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</si>
  <si>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</si>
  <si>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</si>
  <si>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</si>
  <si>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</si>
  <si>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</si>
  <si>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</si>
  <si>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</si>
  <si>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</si>
  <si>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</si>
  <si>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</si>
  <si>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</si>
  <si>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</si>
  <si>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</si>
  <si>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</si>
  <si>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</si>
  <si>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</si>
  <si>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</si>
  <si>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</si>
  <si>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</si>
  <si>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</si>
  <si>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</si>
  <si>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</si>
  <si>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</si>
  <si>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</si>
  <si>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</si>
  <si>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</si>
  <si>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</si>
  <si>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</si>
  <si>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</si>
  <si>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</si>
  <si>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</si>
  <si>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</si>
  <si>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</si>
  <si>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</si>
  <si>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</si>
  <si>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</si>
  <si>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</si>
  <si>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</si>
  <si>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</si>
  <si>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</si>
  <si>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</si>
  <si>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</si>
  <si>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</si>
  <si>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</si>
  <si>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</si>
  <si>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</si>
  <si>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</si>
  <si>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</si>
  <si>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</si>
  <si>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</si>
  <si>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</si>
  <si>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</si>
  <si>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</si>
  <si>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</si>
  <si>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</si>
  <si>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</si>
  <si>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</si>
  <si>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</si>
  <si>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</si>
  <si>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</si>
  <si>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</si>
  <si>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</si>
  <si>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</si>
  <si>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</si>
  <si>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</si>
  <si>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</si>
  <si>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</si>
  <si>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</si>
  <si>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</si>
  <si>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</si>
  <si>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</si>
  <si>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</si>
  <si>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</si>
  <si>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</si>
  <si>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</si>
  <si>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</si>
  <si>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</si>
  <si>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</si>
  <si>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</si>
  <si>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</si>
  <si>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</si>
  <si>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</si>
  <si>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</si>
  <si>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</si>
  <si>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</si>
  <si>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</si>
  <si>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</si>
  <si>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</si>
  <si>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</si>
  <si>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</si>
  <si>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</si>
  <si>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</si>
  <si>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</si>
  <si>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</si>
  <si>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</si>
  <si>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</si>
  <si>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</si>
  <si>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</si>
  <si>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</si>
  <si>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</si>
  <si>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</si>
  <si>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</si>
  <si>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</si>
  <si>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</si>
  <si>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</si>
  <si>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</si>
  <si>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</si>
  <si>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</si>
  <si>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</si>
  <si>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</si>
  <si>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</si>
  <si>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</si>
  <si>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</si>
  <si>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</si>
  <si>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</si>
  <si>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</si>
  <si>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</si>
  <si>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</si>
  <si>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</si>
  <si>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</si>
  <si>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</si>
  <si>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</si>
  <si>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</si>
  <si>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</si>
  <si>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</si>
  <si>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</si>
  <si>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</si>
  <si>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</si>
  <si>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</si>
  <si>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</si>
  <si>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</si>
  <si>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</si>
  <si>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</si>
  <si>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</si>
  <si>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</si>
  <si>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</si>
  <si>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</si>
  <si>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</si>
  <si>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</si>
  <si>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</si>
  <si>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</si>
  <si>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</si>
  <si>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</si>
  <si>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</si>
  <si>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</si>
  <si>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</si>
  <si>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</si>
  <si>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</si>
  <si>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</si>
  <si>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</si>
  <si>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</si>
  <si>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</si>
  <si>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</si>
  <si>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</si>
  <si>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</si>
  <si>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</si>
  <si>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</si>
  <si>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</si>
  <si>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</si>
  <si>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</si>
  <si>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</si>
  <si>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</si>
  <si>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</si>
  <si>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</si>
  <si>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</si>
  <si>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</si>
  <si>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</si>
  <si>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</si>
  <si>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</si>
  <si>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</si>
  <si>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</si>
  <si>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</si>
  <si>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</si>
  <si>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</si>
  <si>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</si>
  <si>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</si>
  <si>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</si>
  <si>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</si>
  <si>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</si>
  <si>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</si>
  <si>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</si>
  <si>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</si>
  <si>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</si>
  <si>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</si>
  <si>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</si>
  <si>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</si>
  <si>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</si>
  <si>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</si>
  <si>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</si>
  <si>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</si>
  <si>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</si>
  <si>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</si>
  <si>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</si>
  <si>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</si>
  <si>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</si>
  <si>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</si>
  <si>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</si>
  <si>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</si>
  <si>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</si>
  <si>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</si>
  <si>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</si>
  <si>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</si>
  <si>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</si>
  <si>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</si>
  <si>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</si>
  <si>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</si>
  <si>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</si>
  <si>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</si>
  <si>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</si>
  <si>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</si>
  <si>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</si>
  <si>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</si>
  <si>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</si>
  <si>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</si>
  <si>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</si>
  <si>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</si>
  <si>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</si>
  <si>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</si>
  <si>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</si>
  <si>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</si>
  <si>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</si>
  <si>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</si>
  <si>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</si>
  <si>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</si>
  <si>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</si>
  <si>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</si>
  <si>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</si>
  <si>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</si>
  <si>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</si>
  <si>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</si>
  <si>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</si>
  <si>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</si>
  <si>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</si>
  <si>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</si>
  <si>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</si>
  <si>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</si>
  <si>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</si>
  <si>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</si>
  <si>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</si>
  <si>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</si>
  <si>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</si>
  <si>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</si>
  <si>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</si>
  <si>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</si>
  <si>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</si>
  <si>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</si>
  <si>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</si>
  <si>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</si>
  <si>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</si>
  <si>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</si>
  <si>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</si>
  <si>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</si>
  <si>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</si>
  <si>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</si>
  <si>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</si>
  <si>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</si>
  <si>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</si>
  <si>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</si>
  <si>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</si>
  <si>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</si>
  <si>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</si>
  <si>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</si>
  <si>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</si>
  <si>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</si>
  <si>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</si>
  <si>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</si>
  <si>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</si>
  <si>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</si>
  <si>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</si>
  <si>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</si>
  <si>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</si>
  <si>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</si>
  <si>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</si>
  <si>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</si>
  <si>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</si>
  <si>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</si>
  <si>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</si>
  <si>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</si>
  <si>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</si>
  <si>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</si>
  <si>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</si>
  <si>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</si>
  <si>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</si>
  <si>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</si>
  <si>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</si>
  <si>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</si>
  <si>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</si>
  <si>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</si>
  <si>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</si>
  <si>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</si>
  <si>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</si>
  <si>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</si>
  <si>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</si>
  <si>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</si>
  <si>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</si>
  <si>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</si>
  <si>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</si>
  <si>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</si>
  <si>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</si>
  <si>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</si>
  <si>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</si>
  <si>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</si>
  <si>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</si>
  <si>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</si>
  <si>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</si>
  <si>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</si>
  <si>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</si>
  <si>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</si>
  <si>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</si>
  <si>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</si>
  <si>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</si>
  <si>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</si>
  <si>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</si>
  <si>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</si>
  <si>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</si>
  <si>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</si>
  <si>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</si>
  <si>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</si>
  <si>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</si>
  <si>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</si>
  <si>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</si>
  <si>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</si>
  <si>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</si>
  <si>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</si>
  <si>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</si>
  <si>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</si>
  <si>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</si>
  <si>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</si>
  <si>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</si>
  <si>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</si>
  <si>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</si>
  <si>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</si>
  <si>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</si>
  <si>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</si>
  <si>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</si>
  <si>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</si>
  <si>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</si>
  <si>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</si>
  <si>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</si>
  <si>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</si>
  <si>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</si>
  <si>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</si>
  <si>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</si>
  <si>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</si>
  <si>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</si>
  <si>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</si>
  <si>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</si>
  <si>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</si>
  <si>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</si>
  <si>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</si>
  <si>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</si>
  <si>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</si>
  <si>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</si>
  <si>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</si>
  <si>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</si>
  <si>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</si>
  <si>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</si>
  <si>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</si>
  <si>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</si>
  <si>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</si>
  <si>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</si>
  <si>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</si>
  <si>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</si>
  <si>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</si>
  <si>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</si>
  <si>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</si>
  <si>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</si>
  <si>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</si>
  <si>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</si>
  <si>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</si>
  <si>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</si>
  <si>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</si>
  <si>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</si>
  <si>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</si>
  <si>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</si>
  <si>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</si>
  <si>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</si>
  <si>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</si>
  <si>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</si>
  <si>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</si>
  <si>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</si>
  <si>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</si>
  <si>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</si>
  <si>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</si>
  <si>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</si>
  <si>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</si>
  <si>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</si>
  <si>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</si>
  <si>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</si>
  <si>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</si>
  <si>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</si>
  <si>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</si>
  <si>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</si>
  <si>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</si>
  <si>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</si>
  <si>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</si>
  <si>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</si>
  <si>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</si>
  <si>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</si>
  <si>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</si>
  <si>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</si>
  <si>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</si>
  <si>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</si>
  <si>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</si>
  <si>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</si>
  <si>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</si>
  <si>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</si>
  <si>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</si>
  <si>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</si>
  <si>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</si>
  <si>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</si>
  <si>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</si>
  <si>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</si>
  <si>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</si>
  <si>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</si>
  <si>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</si>
  <si>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</si>
  <si>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</si>
  <si>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</si>
  <si>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</si>
  <si>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</si>
  <si>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</si>
  <si>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</si>
  <si>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</si>
  <si>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</si>
  <si>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</si>
  <si>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</si>
  <si>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</si>
  <si>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</si>
  <si>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</si>
  <si>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</si>
  <si>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</si>
  <si>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</si>
  <si>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</si>
  <si>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</si>
  <si>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</si>
  <si>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</si>
  <si>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</si>
  <si>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</si>
  <si>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</si>
  <si>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</si>
  <si>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</si>
  <si>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</si>
  <si>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</si>
  <si>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</si>
  <si>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</si>
  <si>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</si>
  <si>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</si>
  <si>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</si>
  <si>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</si>
  <si>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</si>
  <si>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</si>
  <si>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</si>
  <si>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</si>
  <si>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</si>
  <si>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</si>
  <si>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</si>
  <si>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</si>
  <si>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</si>
  <si>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</si>
  <si>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</si>
  <si>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</si>
  <si>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</si>
  <si>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</si>
  <si>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</si>
  <si>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</si>
  <si>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</si>
  <si>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</si>
  <si>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</si>
  <si>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</si>
  <si>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</si>
  <si>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</si>
  <si>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</si>
  <si>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</si>
  <si>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</si>
  <si>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</si>
  <si>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</si>
  <si>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</si>
  <si>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</si>
  <si>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</si>
  <si>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</si>
  <si>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</si>
  <si>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</si>
  <si>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</si>
  <si>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</si>
  <si>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</si>
  <si>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</si>
  <si>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</si>
  <si>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</si>
  <si>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</si>
  <si>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</si>
  <si>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</si>
  <si>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</si>
  <si>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</si>
  <si>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</si>
  <si>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</si>
  <si>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</si>
  <si>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</si>
  <si>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</si>
  <si>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</si>
  <si>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</si>
  <si>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</si>
  <si>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</si>
  <si>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</si>
  <si>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</si>
  <si>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</si>
  <si>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</si>
  <si>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</si>
  <si>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</si>
  <si>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</si>
  <si>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</si>
  <si>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</si>
  <si>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</si>
  <si>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</si>
  <si>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</si>
  <si>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</si>
  <si>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</si>
  <si>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</si>
  <si>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</si>
  <si>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</si>
  <si>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</si>
  <si>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</si>
  <si>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</si>
  <si>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</si>
  <si>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</si>
  <si>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</si>
  <si>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</si>
  <si>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</si>
  <si>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</si>
  <si>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</si>
  <si>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</si>
  <si>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</si>
  <si>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</si>
  <si>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</si>
  <si>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</si>
  <si>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</si>
  <si>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</si>
  <si>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</si>
  <si>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</si>
  <si>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</si>
  <si>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</si>
  <si>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</si>
  <si>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</si>
  <si>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</si>
  <si>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</si>
  <si>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</si>
  <si>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</si>
  <si>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</si>
  <si>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</si>
  <si>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</si>
  <si>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</si>
  <si>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</si>
  <si>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</si>
  <si>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</si>
  <si>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</si>
  <si>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</si>
  <si>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</si>
  <si>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</si>
  <si>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</si>
  <si>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</si>
  <si>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</si>
  <si>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</si>
  <si>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</si>
  <si>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</si>
  <si>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</si>
  <si>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</si>
  <si>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</si>
  <si>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</si>
  <si>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</si>
  <si>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</si>
  <si>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</si>
  <si>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</si>
  <si>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</si>
  <si>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</si>
  <si>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</si>
  <si>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</si>
  <si>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</si>
  <si>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</si>
  <si>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</si>
  <si>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</si>
  <si>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</si>
  <si>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</si>
  <si>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</si>
  <si>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</si>
  <si>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</si>
  <si>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</si>
  <si>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</si>
  <si>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</si>
  <si>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</si>
  <si>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</si>
  <si>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</si>
  <si>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</si>
  <si>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</si>
  <si>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</si>
  <si>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</si>
  <si>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</si>
  <si>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</si>
  <si>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</si>
  <si>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</si>
  <si>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</si>
  <si>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</si>
  <si>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</si>
  <si>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</si>
  <si>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</si>
  <si>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</si>
  <si>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</si>
  <si>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</si>
  <si>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</si>
  <si>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</si>
  <si>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</si>
  <si>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</si>
  <si>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</si>
  <si>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</si>
  <si>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</si>
  <si>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</si>
  <si>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</si>
  <si>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</si>
  <si>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</si>
  <si>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</si>
  <si>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</si>
  <si>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</si>
  <si>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</si>
  <si>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</si>
  <si>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</si>
  <si>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</si>
  <si>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</si>
  <si>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</si>
  <si>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</si>
  <si>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</si>
  <si>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</si>
  <si>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</si>
  <si>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</si>
  <si>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</si>
  <si>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</si>
  <si>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</si>
  <si>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</si>
  <si>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</si>
  <si>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</si>
  <si>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</si>
  <si>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</si>
  <si>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</si>
  <si>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</si>
  <si>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</si>
  <si>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</si>
  <si>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</si>
  <si>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</si>
  <si>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</si>
  <si>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</si>
  <si>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</si>
  <si>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</si>
  <si>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</si>
  <si>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</si>
  <si>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</si>
  <si>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</si>
  <si>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</si>
  <si>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</si>
  <si>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</si>
  <si>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</si>
  <si>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</si>
  <si>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</si>
  <si>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</si>
  <si>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</si>
  <si>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</si>
  <si>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</si>
  <si>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</si>
  <si>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</si>
  <si>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</si>
  <si>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</si>
  <si>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</si>
  <si>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</si>
  <si>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</si>
  <si>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</si>
  <si>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</si>
  <si>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</si>
  <si>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</si>
  <si>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</si>
  <si>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</si>
  <si>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</si>
  <si>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</si>
  <si>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</si>
  <si>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</si>
  <si>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</si>
  <si>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</si>
  <si>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</si>
  <si>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</si>
  <si>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</si>
  <si>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</si>
  <si>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</si>
  <si>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</si>
  <si>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</si>
  <si>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</si>
  <si>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</si>
  <si>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</si>
  <si>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</si>
  <si>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</si>
  <si>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</si>
  <si>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</si>
  <si>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</si>
  <si>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</si>
  <si>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</si>
  <si>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</si>
  <si>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</si>
  <si>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</si>
  <si>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</si>
  <si>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</si>
  <si>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</si>
  <si>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</si>
  <si>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</si>
  <si>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</si>
  <si>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</si>
  <si>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</si>
  <si>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</si>
  <si>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</si>
  <si>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</si>
  <si>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</si>
  <si>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</si>
  <si>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</si>
  <si>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</si>
  <si>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</si>
  <si>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</si>
  <si>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</si>
  <si>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</si>
  <si>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</si>
  <si>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</si>
  <si>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</si>
  <si>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</si>
  <si>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</si>
  <si>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</si>
  <si>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</si>
  <si>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</si>
  <si>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</si>
  <si>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</si>
  <si>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</si>
  <si>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</si>
  <si>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</si>
  <si>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</si>
  <si>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</si>
  <si>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</si>
  <si>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</si>
  <si>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</si>
  <si>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</si>
  <si>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</si>
  <si>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</si>
  <si>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</si>
  <si>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</si>
  <si>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</si>
  <si>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</si>
  <si>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</si>
  <si>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</si>
  <si>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</si>
  <si>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</si>
  <si>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</si>
  <si>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</si>
  <si>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</si>
  <si>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</si>
  <si>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</si>
  <si>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</si>
  <si>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</si>
  <si>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</si>
  <si>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</si>
  <si>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</si>
  <si>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</si>
  <si>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</si>
  <si>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</si>
  <si>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</si>
  <si>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</si>
  <si>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</si>
  <si>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</si>
  <si>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</si>
  <si>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</si>
  <si>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</si>
  <si>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</si>
  <si>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</si>
  <si>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</si>
  <si>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</si>
  <si>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</si>
  <si>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</si>
  <si>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</si>
  <si>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</si>
  <si>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</si>
  <si>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</si>
  <si>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</si>
  <si>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</si>
  <si>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</si>
  <si>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</si>
  <si>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</si>
  <si>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</si>
  <si>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</si>
  <si>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</si>
  <si>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</si>
  <si>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</si>
  <si>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</si>
  <si>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</si>
  <si>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</si>
  <si>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</si>
  <si>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</si>
  <si>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</si>
  <si>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</si>
  <si>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</si>
  <si>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</si>
  <si>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</si>
  <si>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</si>
  <si>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</si>
  <si>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</si>
  <si>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</si>
  <si>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</si>
  <si>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</si>
  <si>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</si>
  <si>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</si>
  <si>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</si>
  <si>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</si>
  <si>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</si>
  <si>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</si>
  <si>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</si>
  <si>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</si>
  <si>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</si>
  <si>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</si>
  <si>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</si>
  <si>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</si>
  <si>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</si>
  <si>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</si>
  <si>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</si>
  <si>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</si>
  <si>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</si>
  <si>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</si>
  <si>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</si>
  <si>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</si>
  <si>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</si>
  <si>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</si>
  <si>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</si>
  <si>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</si>
  <si>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</si>
  <si>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</si>
  <si>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</si>
  <si>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</si>
  <si>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</si>
  <si>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</si>
  <si>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</si>
  <si>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</si>
  <si>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</si>
  <si>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</si>
  <si>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</si>
  <si>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</si>
  <si>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</si>
  <si>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</si>
  <si>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</si>
  <si>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</si>
  <si>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</si>
  <si>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</si>
  <si>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</si>
  <si>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</si>
  <si>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</si>
  <si>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</si>
  <si>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</si>
  <si>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</si>
  <si>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</si>
  <si>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</si>
  <si>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</si>
  <si>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</si>
  <si>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</si>
  <si>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</si>
  <si>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</si>
  <si>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</si>
  <si>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</si>
  <si>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</si>
  <si>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</si>
  <si>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</si>
  <si>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</si>
  <si>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</si>
  <si>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</si>
  <si>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</si>
  <si>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</si>
  <si>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</si>
  <si>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</si>
  <si>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</si>
  <si>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</si>
  <si>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</si>
  <si>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</si>
  <si>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</si>
  <si>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</si>
  <si>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</si>
  <si>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</si>
  <si>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</si>
  <si>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</si>
  <si>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</si>
  <si>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</si>
  <si>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</si>
  <si>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</si>
  <si>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</si>
  <si>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</si>
  <si>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</si>
  <si>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</si>
  <si>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</si>
  <si>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</si>
  <si>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</si>
  <si>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</si>
  <si>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</si>
  <si>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</si>
  <si>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</si>
  <si>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</si>
  <si>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</si>
  <si>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</si>
  <si>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</si>
  <si>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</si>
  <si>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</si>
  <si>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</si>
  <si>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</si>
  <si>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</si>
  <si>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</si>
  <si>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</si>
  <si>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</si>
  <si>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</si>
  <si>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</si>
  <si>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</si>
  <si>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</si>
  <si>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</si>
  <si>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</si>
  <si>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</si>
  <si>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</si>
  <si>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</si>
  <si>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</si>
  <si>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</si>
  <si>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</si>
  <si>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</si>
  <si>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</si>
  <si>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</si>
  <si>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</si>
  <si>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</si>
  <si>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</si>
  <si>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</si>
  <si>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</si>
  <si>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</si>
  <si>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</si>
  <si>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</si>
  <si>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</si>
  <si>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</si>
  <si>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</si>
  <si>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</si>
  <si>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</si>
  <si>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</si>
  <si>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</si>
  <si>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</si>
  <si>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</si>
  <si>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</si>
  <si>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</si>
  <si>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</si>
  <si>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</si>
  <si>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</si>
  <si>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</si>
  <si>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</si>
  <si>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</si>
  <si>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</si>
  <si>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</si>
  <si>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</si>
  <si>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</si>
  <si>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</si>
  <si>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</si>
  <si>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</si>
  <si>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</si>
  <si>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</si>
  <si>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</si>
  <si>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</si>
  <si>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</si>
  <si>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</si>
  <si>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</si>
  <si>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</si>
  <si>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</si>
  <si>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</si>
  <si>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</si>
  <si>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</si>
  <si>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</si>
  <si>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</si>
  <si>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</si>
  <si>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</si>
  <si>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</si>
  <si>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</si>
  <si>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</si>
  <si>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</si>
  <si>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</si>
  <si>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</si>
  <si>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</si>
  <si>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</si>
  <si>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</si>
  <si>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</si>
  <si>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</si>
  <si>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</si>
  <si>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</si>
  <si>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</si>
  <si>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</si>
  <si>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</si>
  <si>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</si>
  <si>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</si>
  <si>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</si>
  <si>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</si>
  <si>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</si>
  <si>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</si>
  <si>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</si>
  <si>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</si>
  <si>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</si>
  <si>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</si>
  <si>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</si>
  <si>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</si>
  <si>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</si>
  <si>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</si>
  <si>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</si>
  <si>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</si>
  <si>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</si>
  <si>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</si>
  <si>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</si>
  <si>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</si>
  <si>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</si>
  <si>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</si>
  <si>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</si>
  <si>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</si>
  <si>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</si>
  <si>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</si>
  <si>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</si>
  <si>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</si>
  <si>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</si>
  <si>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</si>
  <si>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</si>
  <si>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</si>
  <si>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</si>
  <si>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</si>
  <si>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</si>
  <si>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</si>
  <si>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</si>
  <si>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</si>
  <si>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</si>
  <si>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</si>
  <si>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</si>
  <si>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</si>
  <si>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</si>
  <si>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</si>
  <si>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</si>
  <si>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</si>
  <si>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</si>
  <si>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</si>
  <si>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</si>
  <si>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</si>
  <si>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</si>
  <si>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</si>
  <si>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</si>
  <si>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</si>
  <si>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</si>
  <si>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</si>
  <si>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</si>
  <si>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</si>
  <si>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</si>
  <si>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</si>
  <si>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</si>
  <si>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</si>
  <si>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</si>
  <si>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</si>
  <si>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</si>
  <si>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</si>
  <si>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</si>
  <si>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</si>
  <si>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</si>
  <si>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</si>
  <si>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</si>
  <si>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</si>
  <si>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</si>
  <si>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</si>
  <si>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</si>
  <si>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</si>
  <si>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</si>
  <si>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</si>
  <si>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</si>
  <si>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</si>
  <si>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</si>
  <si>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</si>
  <si>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</si>
  <si>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</si>
  <si>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</si>
  <si>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</si>
  <si>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</si>
  <si>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</si>
  <si>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</si>
  <si>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</si>
  <si>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</si>
  <si>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</si>
  <si>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</si>
  <si>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</si>
  <si>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</si>
  <si>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</si>
  <si>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</si>
  <si>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</si>
  <si>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</si>
  <si>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</si>
  <si>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</si>
  <si>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</si>
  <si>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</si>
  <si>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</si>
  <si>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</si>
  <si>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</si>
  <si>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</si>
  <si>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</si>
  <si>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</si>
  <si>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</si>
  <si>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</si>
  <si>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</si>
  <si>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</si>
  <si>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</si>
  <si>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</si>
  <si>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</si>
  <si>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</si>
  <si>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</si>
  <si>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</si>
  <si>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</si>
  <si>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</si>
  <si>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</si>
  <si>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</si>
  <si>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</si>
  <si>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</si>
  <si>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</si>
  <si>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</si>
  <si>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</si>
  <si>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</si>
  <si>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</si>
  <si>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</si>
  <si>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</si>
  <si>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</si>
  <si>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</si>
  <si>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</si>
  <si>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</si>
  <si>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</si>
  <si>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</si>
  <si>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</si>
  <si>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</si>
  <si>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</si>
  <si>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</si>
  <si>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</si>
  <si>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</si>
  <si>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</si>
  <si>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</si>
  <si>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</si>
  <si>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</si>
  <si>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</si>
  <si>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</si>
  <si>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</si>
  <si>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</si>
  <si>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</si>
  <si>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</si>
  <si>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</si>
  <si>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</si>
  <si>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</si>
  <si>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</si>
  <si>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</si>
  <si>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</si>
  <si>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</si>
  <si>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</si>
  <si>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</si>
  <si>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</si>
  <si>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</si>
  <si>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</si>
  <si>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</si>
  <si>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</si>
  <si>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</si>
  <si>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</si>
  <si>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</si>
  <si>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</si>
  <si>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</si>
  <si>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</si>
  <si>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</si>
  <si>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</si>
  <si>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</si>
  <si>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</si>
  <si>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</si>
  <si>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</si>
  <si>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</si>
  <si>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</si>
  <si>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</si>
  <si>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</si>
  <si>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</si>
  <si>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</si>
  <si>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</si>
  <si>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</si>
  <si>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</si>
  <si>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</si>
  <si>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</si>
  <si>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</si>
  <si>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</si>
  <si>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</si>
  <si>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</si>
  <si>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</si>
  <si>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</si>
  <si>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</si>
  <si>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</si>
  <si>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</si>
  <si>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</si>
  <si>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</si>
  <si>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</si>
  <si>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</si>
  <si>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</si>
  <si>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</si>
  <si>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</si>
  <si>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</si>
  <si>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</si>
  <si>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</si>
  <si>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</si>
  <si>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</si>
  <si>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</si>
  <si>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</si>
  <si>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</si>
  <si>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</si>
  <si>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</si>
  <si>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</si>
  <si>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</si>
  <si>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</si>
  <si>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</si>
  <si>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</si>
  <si>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</si>
  <si>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</si>
  <si>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</si>
  <si>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</si>
  <si>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</si>
  <si>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</si>
  <si>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</si>
  <si>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</si>
  <si>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</si>
  <si>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</si>
  <si>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</si>
  <si>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</si>
  <si>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</si>
  <si>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</si>
  <si>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</si>
  <si>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</si>
  <si>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</si>
  <si>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</si>
  <si>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</si>
  <si>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</si>
  <si>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</si>
  <si>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</si>
  <si>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</si>
  <si>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</si>
  <si>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</si>
  <si>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</si>
  <si>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</si>
  <si>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</si>
  <si>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</si>
  <si>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</si>
  <si>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</si>
  <si>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</si>
  <si>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</si>
  <si>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</si>
  <si>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</si>
  <si>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</si>
  <si>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</si>
  <si>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</si>
  <si>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</si>
  <si>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</si>
  <si>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</si>
  <si>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</si>
  <si>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</si>
  <si>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</si>
  <si>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</si>
  <si>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</si>
  <si>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</si>
  <si>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</si>
  <si>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</si>
  <si>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</si>
  <si>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</si>
  <si>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</si>
  <si>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</si>
  <si>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</si>
  <si>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</si>
  <si>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</si>
  <si>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</si>
  <si>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</si>
  <si>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</si>
  <si>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</si>
  <si>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</si>
  <si>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</si>
  <si>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</si>
  <si>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</si>
  <si>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</si>
  <si>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</si>
  <si>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</si>
  <si>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</si>
  <si>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</si>
  <si>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</si>
  <si>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</si>
  <si>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</si>
  <si>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</si>
  <si>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</si>
  <si>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</si>
  <si>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</si>
  <si>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</si>
  <si>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</si>
  <si>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</si>
  <si>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</si>
  <si>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</si>
  <si>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</si>
  <si>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</si>
  <si>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</si>
  <si>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</si>
  <si>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</si>
  <si>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</si>
  <si>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</si>
  <si>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</si>
  <si>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</si>
  <si>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</si>
  <si>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</si>
  <si>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</si>
  <si>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</si>
  <si>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</si>
  <si>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</si>
  <si>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</si>
  <si>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</si>
  <si>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</si>
  <si>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</si>
  <si>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</si>
  <si>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</si>
  <si>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</si>
  <si>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</si>
  <si>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</si>
  <si>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</si>
  <si>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</si>
  <si>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</si>
  <si>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</si>
  <si>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</si>
  <si>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</si>
  <si>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</si>
  <si>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</si>
  <si>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</si>
  <si>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</si>
  <si>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</si>
  <si>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</si>
  <si>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</si>
  <si>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</si>
  <si>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</si>
  <si>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</si>
  <si>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</si>
  <si>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</si>
  <si>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</si>
  <si>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</si>
  <si>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</si>
  <si>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</si>
  <si>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</si>
  <si>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</si>
  <si>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</si>
  <si>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</si>
  <si>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</si>
  <si>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</si>
  <si>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</si>
  <si>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</si>
  <si>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</si>
  <si>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</si>
  <si>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</si>
  <si>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</si>
  <si>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</si>
  <si>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</si>
  <si>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</si>
  <si>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</si>
  <si>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</si>
  <si>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</si>
  <si>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</si>
  <si>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</si>
  <si>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</si>
  <si>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</si>
  <si>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</si>
  <si>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</si>
  <si>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</si>
  <si>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</si>
  <si>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</si>
  <si>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</si>
  <si>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</si>
  <si>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</si>
  <si>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</si>
  <si>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</si>
  <si>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</si>
  <si>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</si>
  <si>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</si>
  <si>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</si>
  <si>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</si>
  <si>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</si>
  <si>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</si>
  <si>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</si>
  <si>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</si>
  <si>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</si>
  <si>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</si>
  <si>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</si>
  <si>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</si>
  <si>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</si>
  <si>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</si>
  <si>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</si>
  <si>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</si>
  <si>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</si>
  <si>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</si>
  <si>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</si>
  <si>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</si>
  <si>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</si>
  <si>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</si>
  <si>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</si>
  <si>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</si>
  <si>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</si>
  <si>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</si>
  <si>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</si>
  <si>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</si>
  <si>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</si>
  <si>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</si>
  <si>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</si>
  <si>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</si>
  <si>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</si>
  <si>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</si>
  <si>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</si>
  <si>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</si>
  <si>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</si>
  <si>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</si>
  <si>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</si>
  <si>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</si>
  <si>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</si>
  <si>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</si>
  <si>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</si>
  <si>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</si>
  <si>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</si>
  <si>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</si>
  <si>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</si>
  <si>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</si>
  <si>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</si>
  <si>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</si>
  <si>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</si>
  <si>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</si>
  <si>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</si>
  <si>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</si>
  <si>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</si>
  <si>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</si>
  <si>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</si>
  <si>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</si>
  <si>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</si>
  <si>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</si>
  <si>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</si>
  <si>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</si>
  <si>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</si>
  <si>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</si>
  <si>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</si>
  <si>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</si>
  <si>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</si>
  <si>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</si>
  <si>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</si>
  <si>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</si>
  <si>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</si>
  <si>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</si>
  <si>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</si>
  <si>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</si>
  <si>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</si>
  <si>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</si>
  <si>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</si>
  <si>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</si>
  <si>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</si>
  <si>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</si>
  <si>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</si>
  <si>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</si>
  <si>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</si>
  <si>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</si>
  <si>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</si>
  <si>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</si>
  <si>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</si>
  <si>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</si>
  <si>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</si>
  <si>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</si>
  <si>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</si>
  <si>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</si>
  <si>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</si>
  <si>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</si>
  <si>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</si>
  <si>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</si>
  <si>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</si>
  <si>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</si>
  <si>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</si>
  <si>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</si>
  <si>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</si>
  <si>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</si>
  <si>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</si>
  <si>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</si>
  <si>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</si>
  <si>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</si>
  <si>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</si>
  <si>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</si>
  <si>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</si>
  <si>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</si>
  <si>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</si>
  <si>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</si>
  <si>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</si>
  <si>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</si>
  <si>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</si>
  <si>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</si>
  <si>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</si>
  <si>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</si>
  <si>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</si>
  <si>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</si>
  <si>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</si>
  <si>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</si>
  <si>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</si>
  <si>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</si>
  <si>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</si>
  <si>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</si>
  <si>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</si>
  <si>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</si>
  <si>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</si>
  <si>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</si>
  <si>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</si>
  <si>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</si>
  <si>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</si>
  <si>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</si>
  <si>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</si>
  <si>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</si>
  <si>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</si>
  <si>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</si>
  <si>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</si>
  <si>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</si>
  <si>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</si>
  <si>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</si>
  <si>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</si>
  <si>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</si>
  <si>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</si>
  <si>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</si>
  <si>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</si>
  <si>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</si>
  <si>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</si>
  <si>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</si>
  <si>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</si>
  <si>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</si>
  <si>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</si>
  <si>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</si>
  <si>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</si>
  <si>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</si>
  <si>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</si>
  <si>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</si>
  <si>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</si>
  <si>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</si>
  <si>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</si>
  <si>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</si>
  <si>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</si>
  <si>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</si>
  <si>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</si>
  <si>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</si>
  <si>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</si>
  <si>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</si>
  <si>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</si>
  <si>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</si>
  <si>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</si>
  <si>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</si>
  <si>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</si>
  <si>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</si>
  <si>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</si>
  <si>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</si>
  <si>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</si>
  <si>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</si>
  <si>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</si>
  <si>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</si>
  <si>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</si>
  <si>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</si>
  <si>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</si>
  <si>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</si>
  <si>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</si>
  <si>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</si>
  <si>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</si>
  <si>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</si>
  <si>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</si>
  <si>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</si>
  <si>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</si>
  <si>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</si>
  <si>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</si>
  <si>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</si>
  <si>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</si>
  <si>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</si>
  <si>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</si>
  <si>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</si>
  <si>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</si>
  <si>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</si>
  <si>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</si>
  <si>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</si>
  <si>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</si>
  <si>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</si>
  <si>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</si>
  <si>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</si>
  <si>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</si>
  <si>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</si>
  <si>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</si>
  <si>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</si>
  <si>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</si>
  <si>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</si>
  <si>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</si>
  <si>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</si>
  <si>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</si>
  <si>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</si>
  <si>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</si>
  <si>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</si>
  <si>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</si>
  <si>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</si>
  <si>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</si>
  <si>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</si>
  <si>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</si>
  <si>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</si>
  <si>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</si>
  <si>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</si>
  <si>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</si>
  <si>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</si>
  <si>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</si>
  <si>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</si>
  <si>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</si>
  <si>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</si>
  <si>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</si>
  <si>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</si>
  <si>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</si>
  <si>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</si>
  <si>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</si>
  <si>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</si>
  <si>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</si>
  <si>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</si>
  <si>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</si>
  <si>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</si>
  <si>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</si>
  <si>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</si>
  <si>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</si>
  <si>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</si>
  <si>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</si>
  <si>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</si>
  <si>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</si>
  <si>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</si>
  <si>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</si>
  <si>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</si>
  <si>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</si>
  <si>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</si>
  <si>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</si>
  <si>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</si>
  <si>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</si>
  <si>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</si>
  <si>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</si>
  <si>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</si>
  <si>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</si>
  <si>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</si>
  <si>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</si>
  <si>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</si>
  <si>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</si>
  <si>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</si>
  <si>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</si>
  <si>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</si>
  <si>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</si>
  <si>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</si>
  <si>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</si>
  <si>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</si>
  <si>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</si>
  <si>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</si>
  <si>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</si>
  <si>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</si>
  <si>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</si>
  <si>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</si>
  <si>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</si>
  <si>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</si>
  <si>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</si>
  <si>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</si>
  <si>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</si>
  <si>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</si>
  <si>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</si>
  <si>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</si>
  <si>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</si>
  <si>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</si>
  <si>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</si>
  <si>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</si>
  <si>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</si>
  <si>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</si>
  <si>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</si>
  <si>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</si>
  <si>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</si>
  <si>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</si>
  <si>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</si>
  <si>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</si>
  <si>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</si>
  <si>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</si>
  <si>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</si>
  <si>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</si>
  <si>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</si>
  <si>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</si>
  <si>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</si>
  <si>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</si>
  <si>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</si>
  <si>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</si>
  <si>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</si>
  <si>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</si>
  <si>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</si>
  <si>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</si>
  <si>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</si>
  <si>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</si>
  <si>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</si>
  <si>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</si>
  <si>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</si>
  <si>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</si>
  <si>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</si>
  <si>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</si>
  <si>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</si>
  <si>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</si>
  <si>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</si>
  <si>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</si>
  <si>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</si>
  <si>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</si>
  <si>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</si>
  <si>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</si>
  <si>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</si>
  <si>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</si>
  <si>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</si>
  <si>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</si>
  <si>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</si>
  <si>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</si>
  <si>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</si>
  <si>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</si>
  <si>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</si>
  <si>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</si>
  <si>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</si>
  <si>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</si>
  <si>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</si>
  <si>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</si>
  <si>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</si>
  <si>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</si>
  <si>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</si>
  <si>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</si>
  <si>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</si>
  <si>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</si>
  <si>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</si>
  <si>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</si>
  <si>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</si>
  <si>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</si>
  <si>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</si>
  <si>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</si>
  <si>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</si>
  <si>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</si>
  <si>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</si>
  <si>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</si>
  <si>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</si>
  <si>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</si>
  <si>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</si>
  <si>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</si>
  <si>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</si>
  <si>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</si>
  <si>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</si>
  <si>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</si>
  <si>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</si>
  <si>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</si>
  <si>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</si>
  <si>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</si>
  <si>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</si>
  <si>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</si>
  <si>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</si>
  <si>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</si>
  <si>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</si>
  <si>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</si>
  <si>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</si>
  <si>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</si>
  <si>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</si>
  <si>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</si>
  <si>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</si>
  <si>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</si>
  <si>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</si>
  <si>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</si>
  <si>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</si>
  <si>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</si>
  <si>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</si>
  <si>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</si>
  <si>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</si>
  <si>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</si>
  <si>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</si>
  <si>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</si>
  <si>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</si>
  <si>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</si>
  <si>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</si>
  <si>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</si>
  <si>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</si>
  <si>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</si>
  <si>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</si>
  <si>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</si>
  <si>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</si>
  <si>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</si>
  <si>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</si>
  <si>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</si>
  <si>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</si>
  <si>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</si>
  <si>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</si>
  <si>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</si>
  <si>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</si>
  <si>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</si>
  <si>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</si>
  <si>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</si>
  <si>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</si>
  <si>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</si>
  <si>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</si>
  <si>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</si>
  <si>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</si>
  <si>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</si>
  <si>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</si>
  <si>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</si>
  <si>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</si>
  <si>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</si>
  <si>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</si>
  <si>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</si>
  <si>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</si>
  <si>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</si>
  <si>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</si>
  <si>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</si>
  <si>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</si>
  <si>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</si>
  <si>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</si>
  <si>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</si>
  <si>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</si>
  <si>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</si>
  <si>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</si>
  <si>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</si>
  <si>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</si>
  <si>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</si>
  <si>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</si>
  <si>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</si>
  <si>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</si>
  <si>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</si>
  <si>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</si>
  <si>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</si>
  <si>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</si>
  <si>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</si>
  <si>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</si>
  <si>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</si>
  <si>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</si>
  <si>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</si>
  <si>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</si>
  <si>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</si>
  <si>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</si>
  <si>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</si>
  <si>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</si>
  <si>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</si>
  <si>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</si>
  <si>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</si>
  <si>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</si>
  <si>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</si>
  <si>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</si>
  <si>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</si>
  <si>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</si>
  <si>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</si>
  <si>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</si>
  <si>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</si>
  <si>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</si>
  <si>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</si>
  <si>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</si>
  <si>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</si>
  <si>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</si>
  <si>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</si>
  <si>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</si>
  <si>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</si>
  <si>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</si>
  <si>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</si>
  <si>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</si>
  <si>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</si>
  <si>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</si>
  <si>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</si>
  <si>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</si>
  <si>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</si>
  <si>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</si>
  <si>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</si>
  <si>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</si>
  <si>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</si>
  <si>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</si>
  <si>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</si>
  <si>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</si>
  <si>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</si>
  <si>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</si>
  <si>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</si>
  <si>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</si>
  <si>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</si>
  <si>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</si>
  <si>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</si>
  <si>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</si>
  <si>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</si>
  <si>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</si>
  <si>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</si>
  <si>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</si>
  <si>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</si>
  <si>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</si>
  <si>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</si>
  <si>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</si>
  <si>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</si>
  <si>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</si>
  <si>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</si>
  <si>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</si>
  <si>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</si>
  <si>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</si>
  <si>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</si>
  <si>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</si>
  <si>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</si>
  <si>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</si>
  <si>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</si>
  <si>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</si>
  <si>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</si>
  <si>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</si>
  <si>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</si>
  <si>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</si>
  <si>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</si>
  <si>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</si>
  <si>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</si>
  <si>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</si>
  <si>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</si>
  <si>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</si>
  <si>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</si>
  <si>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</si>
  <si>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</si>
  <si>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</si>
  <si>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</si>
  <si>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</si>
  <si>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</si>
  <si>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</si>
  <si>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</si>
  <si>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</si>
  <si>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</si>
  <si>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</si>
  <si>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</si>
  <si>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</si>
  <si>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</si>
  <si>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</si>
  <si>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</si>
  <si>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</si>
  <si>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</si>
  <si>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</si>
  <si>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</si>
  <si>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</si>
  <si>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</si>
  <si>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</si>
  <si>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</si>
  <si>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</si>
  <si>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</si>
  <si>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</si>
  <si>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</si>
  <si>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</si>
  <si>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</si>
  <si>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</si>
  <si>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</si>
  <si>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</si>
  <si>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</si>
  <si>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</si>
  <si>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</si>
  <si>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</si>
  <si>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</si>
  <si>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</si>
  <si>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</si>
  <si>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</si>
  <si>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</si>
  <si>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</si>
  <si>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</si>
  <si>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</si>
  <si>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</si>
  <si>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</si>
  <si>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</si>
  <si>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</si>
  <si>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</si>
  <si>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</si>
  <si>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</si>
  <si>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</si>
  <si>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</si>
  <si>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</si>
  <si>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</si>
  <si>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</si>
  <si>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</si>
  <si>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</si>
  <si>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</si>
  <si>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</si>
  <si>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</si>
  <si>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</si>
  <si>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</si>
  <si>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</si>
  <si>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</si>
  <si>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</si>
  <si>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</si>
  <si>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</si>
  <si>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</si>
  <si>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</si>
  <si>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</si>
  <si>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</si>
  <si>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</si>
  <si>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</si>
  <si>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</si>
  <si>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</si>
  <si>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</si>
  <si>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</si>
  <si>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</si>
  <si>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</si>
  <si>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</si>
  <si>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</si>
  <si>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</si>
  <si>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</si>
  <si>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</si>
  <si>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</si>
  <si>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</si>
  <si>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</si>
  <si>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</si>
  <si>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</si>
  <si>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</si>
  <si>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</si>
  <si>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</si>
  <si>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</si>
  <si>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</si>
  <si>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</si>
  <si>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</si>
  <si>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</si>
  <si>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</si>
  <si>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</si>
  <si>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</si>
  <si>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</si>
  <si>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</si>
  <si>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</si>
  <si>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</si>
  <si>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</si>
  <si>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</si>
  <si>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</si>
  <si>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</si>
  <si>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</si>
  <si>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</si>
  <si>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</si>
  <si>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</si>
  <si>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</si>
  <si>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</si>
  <si>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</si>
  <si>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</si>
  <si>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</si>
  <si>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</si>
  <si>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</si>
  <si>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</si>
  <si>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</si>
  <si>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</si>
  <si>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</si>
  <si>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</si>
  <si>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</si>
  <si>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</si>
  <si>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</si>
  <si>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</si>
  <si>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</si>
  <si>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</si>
  <si>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</si>
  <si>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</si>
  <si>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</si>
  <si>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</si>
  <si>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</si>
  <si>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</si>
  <si>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</si>
  <si>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</si>
  <si>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</si>
  <si>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</si>
  <si>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</si>
  <si>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</si>
  <si>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</si>
  <si>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</si>
  <si>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</si>
  <si>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</si>
  <si>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</si>
  <si>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</si>
  <si>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</si>
  <si>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</si>
  <si>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</si>
  <si>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</si>
  <si>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</si>
  <si>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</si>
  <si>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</si>
  <si>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</si>
  <si>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</si>
  <si>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</si>
  <si>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</si>
  <si>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</si>
  <si>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</si>
  <si>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</si>
  <si>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</si>
  <si>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</si>
  <si>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</si>
  <si>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</si>
  <si>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</si>
  <si>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</si>
  <si>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</si>
  <si>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</si>
  <si>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</si>
  <si>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</si>
  <si>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</si>
  <si>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</si>
  <si>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</si>
  <si>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</si>
  <si>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</si>
  <si>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</si>
  <si>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</si>
  <si>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</si>
  <si>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</si>
  <si>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</si>
  <si>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</si>
  <si>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</si>
  <si>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</si>
  <si>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</si>
  <si>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</si>
  <si>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</si>
  <si>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</si>
  <si>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</si>
  <si>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</si>
  <si>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</si>
  <si>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</si>
  <si>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</si>
  <si>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</si>
  <si>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</si>
  <si>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</si>
  <si>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</si>
  <si>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</si>
  <si>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</si>
  <si>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</si>
  <si>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</si>
  <si>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</si>
  <si>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</si>
  <si>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</si>
  <si>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</si>
  <si>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</si>
  <si>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</si>
  <si>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</si>
  <si>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</si>
  <si>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</si>
  <si>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</si>
  <si>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</si>
  <si>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</si>
  <si>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</si>
  <si>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</si>
  <si>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</si>
  <si>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</si>
  <si>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</si>
  <si>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</si>
  <si>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</si>
  <si>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</si>
  <si>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</si>
  <si>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</si>
  <si>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</si>
  <si>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</si>
  <si>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</si>
  <si>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</si>
  <si>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</si>
  <si>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</si>
  <si>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</si>
  <si>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</si>
  <si>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</si>
  <si>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</si>
  <si>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</si>
  <si>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</si>
  <si>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</si>
  <si>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</si>
  <si>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</si>
  <si>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</si>
  <si>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</si>
  <si>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</si>
  <si>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</si>
  <si>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</si>
  <si>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</si>
  <si>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</si>
  <si>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</si>
  <si>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</si>
  <si>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</si>
  <si>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</si>
  <si>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</si>
  <si>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</si>
  <si>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</si>
  <si>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</si>
  <si>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</si>
  <si>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</si>
  <si>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</si>
  <si>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</si>
  <si>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</si>
  <si>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</si>
  <si>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</si>
  <si>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</si>
  <si>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</si>
  <si>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</si>
  <si>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</si>
  <si>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</si>
  <si>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</si>
  <si>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</si>
  <si>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</si>
  <si>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</si>
  <si>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</si>
  <si>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</si>
  <si>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</si>
  <si>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</si>
  <si>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</si>
  <si>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</si>
  <si>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</si>
  <si>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</si>
  <si>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</si>
  <si>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</si>
  <si>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</si>
  <si>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</si>
  <si>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</si>
  <si>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</si>
  <si>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</si>
  <si>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</si>
  <si>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</si>
  <si>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</si>
  <si>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</si>
  <si>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</si>
  <si>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</si>
  <si>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</si>
  <si>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</si>
  <si>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</si>
  <si>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</si>
  <si>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</si>
  <si>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</si>
  <si>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</si>
  <si>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</si>
  <si>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</si>
  <si>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</si>
  <si>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</si>
  <si>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</si>
  <si>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</si>
  <si>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</si>
  <si>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</si>
  <si>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</si>
  <si>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</si>
  <si>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</si>
  <si>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</si>
  <si>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</si>
  <si>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</si>
  <si>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</si>
  <si>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</si>
  <si>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</si>
  <si>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</si>
  <si>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</si>
  <si>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</si>
  <si>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</si>
  <si>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</si>
  <si>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</si>
  <si>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</si>
  <si>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</si>
  <si>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</si>
  <si>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</si>
  <si>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</si>
  <si>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</si>
  <si>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</si>
  <si>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</si>
  <si>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</si>
  <si>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</si>
  <si>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</si>
  <si>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</si>
  <si>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</si>
  <si>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</si>
  <si>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</si>
  <si>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</si>
  <si>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</si>
  <si>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</si>
  <si>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</si>
  <si>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</si>
  <si>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</si>
  <si>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</si>
  <si>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</si>
  <si>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</si>
  <si>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</si>
  <si>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</si>
  <si>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</si>
  <si>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</si>
  <si>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</si>
  <si>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</si>
  <si>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</si>
  <si>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</si>
  <si>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</si>
  <si>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</si>
  <si>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</si>
  <si>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</si>
  <si>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</si>
  <si>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</si>
  <si>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</si>
  <si>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</si>
  <si>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</si>
  <si>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</si>
  <si>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</si>
  <si>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</si>
  <si>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</si>
  <si>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</si>
  <si>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</si>
  <si>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</si>
  <si>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</si>
  <si>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</si>
  <si>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</si>
  <si>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</si>
  <si>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</si>
  <si>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</si>
  <si>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</si>
  <si>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</si>
  <si>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</si>
  <si>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</si>
  <si>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</si>
  <si>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</si>
  <si>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</si>
  <si>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</si>
  <si>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</si>
  <si>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</si>
  <si>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</si>
  <si>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</si>
  <si>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</si>
  <si>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</si>
  <si>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</si>
  <si>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</si>
  <si>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</si>
  <si>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</si>
  <si>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</si>
  <si>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</si>
  <si>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</si>
  <si>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</si>
  <si>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</si>
  <si>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</si>
  <si>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</si>
  <si>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</si>
  <si>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</si>
  <si>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</si>
  <si>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</si>
  <si>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</si>
  <si>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</si>
  <si>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</si>
  <si>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</si>
  <si>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</si>
  <si>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</si>
  <si>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</si>
  <si>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</si>
  <si>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</si>
  <si>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</si>
  <si>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</si>
  <si>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</si>
  <si>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</si>
  <si>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</si>
  <si>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</si>
  <si>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</si>
  <si>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</si>
  <si>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</si>
  <si>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</si>
  <si>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</si>
  <si>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</si>
  <si>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</si>
  <si>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</si>
  <si>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</si>
  <si>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</si>
  <si>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</si>
  <si>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</si>
  <si>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</si>
  <si>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</si>
  <si>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</si>
  <si>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</si>
  <si>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</si>
  <si>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</si>
  <si>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</si>
  <si>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</si>
  <si>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</si>
  <si>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</si>
  <si>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</si>
  <si>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</si>
  <si>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</si>
  <si>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</si>
  <si>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</si>
  <si>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</si>
  <si>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</si>
  <si>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</si>
  <si>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</si>
  <si>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</si>
  <si>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</si>
  <si>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</si>
  <si>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</si>
  <si>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</si>
  <si>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</si>
  <si>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</si>
  <si>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</si>
  <si>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</si>
  <si>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</si>
  <si>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</si>
  <si>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</si>
  <si>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</si>
  <si>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</si>
  <si>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</si>
  <si>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</si>
  <si>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</si>
  <si>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</si>
  <si>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</si>
  <si>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</si>
  <si>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</si>
  <si>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</si>
  <si>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</si>
  <si>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</si>
  <si>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</si>
  <si>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</si>
  <si>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</si>
  <si>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</si>
  <si>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</si>
  <si>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</si>
  <si>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</si>
  <si>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</si>
  <si>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</si>
  <si>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</si>
  <si>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</si>
  <si>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</si>
  <si>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</si>
  <si>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</si>
  <si>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</si>
  <si>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</si>
  <si>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</si>
  <si>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</si>
  <si>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</si>
  <si>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</si>
  <si>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</si>
  <si>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</si>
  <si>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</si>
  <si>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</si>
  <si>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</si>
  <si>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</si>
  <si>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</si>
  <si>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</si>
  <si>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</si>
  <si>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</si>
  <si>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</si>
  <si>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</si>
  <si>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</si>
  <si>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</si>
  <si>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</si>
  <si>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</si>
  <si>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</si>
  <si>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</si>
  <si>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</si>
  <si>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</si>
  <si>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</si>
  <si>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</si>
  <si>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</si>
  <si>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</si>
  <si>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</si>
  <si>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</si>
  <si>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</si>
  <si>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</si>
  <si>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</si>
  <si>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</si>
  <si>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</si>
  <si>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</si>
  <si>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</si>
  <si>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</si>
  <si>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</si>
  <si>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</si>
  <si>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</si>
  <si>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</si>
  <si>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</si>
  <si>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</si>
  <si>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</si>
  <si>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</si>
  <si>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</si>
  <si>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</si>
  <si>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</si>
  <si>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</si>
  <si>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</si>
  <si>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</si>
  <si>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</si>
  <si>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</si>
  <si>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</si>
  <si>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</si>
  <si>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</si>
  <si>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</si>
  <si>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</si>
  <si>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</si>
  <si>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</si>
  <si>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</si>
  <si>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</si>
  <si>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</si>
  <si>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</si>
  <si>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</si>
  <si>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</si>
  <si>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</si>
  <si>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</si>
  <si>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</si>
  <si>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</si>
  <si>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</si>
  <si>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</si>
  <si>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</si>
  <si>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</si>
  <si>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</si>
  <si>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</si>
  <si>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</si>
  <si>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</si>
  <si>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</si>
  <si>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</si>
  <si>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</si>
  <si>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</si>
  <si>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</si>
  <si>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</si>
  <si>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</si>
  <si>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</si>
  <si>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</si>
  <si>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</si>
  <si>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</si>
  <si>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</si>
  <si>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</si>
  <si>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</si>
  <si>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</si>
  <si>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</si>
  <si>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</si>
  <si>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</si>
  <si>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</si>
  <si>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</si>
  <si>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</si>
  <si>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</si>
  <si>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</si>
  <si>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</si>
  <si>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</si>
  <si>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</si>
  <si>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</si>
  <si>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</si>
  <si>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</si>
  <si>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</si>
  <si>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</si>
  <si>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</si>
  <si>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</si>
  <si>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</si>
  <si>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</si>
  <si>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</si>
  <si>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</si>
  <si>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</si>
  <si>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</si>
  <si>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</si>
  <si>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</si>
  <si>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</si>
  <si>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</si>
  <si>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</si>
  <si>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</si>
  <si>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</si>
  <si>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</si>
  <si>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</si>
  <si>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</si>
  <si>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</si>
  <si>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</si>
  <si>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</si>
  <si>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</si>
  <si>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</si>
  <si>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</si>
  <si>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</si>
  <si>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</si>
  <si>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</si>
  <si>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</si>
  <si>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</si>
  <si>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</si>
  <si>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</si>
  <si>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</si>
  <si>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</si>
  <si>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</si>
  <si>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</si>
  <si>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</si>
  <si>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</si>
  <si>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</si>
  <si>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</si>
  <si>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</si>
  <si>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</si>
  <si>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</si>
  <si>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</si>
  <si>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</si>
  <si>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</si>
  <si>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</si>
  <si>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</si>
  <si>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</si>
  <si>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</si>
  <si>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</si>
  <si>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</si>
  <si>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</si>
  <si>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</si>
  <si>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</si>
  <si>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</si>
  <si>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</si>
  <si>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</si>
  <si>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</si>
  <si>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</si>
  <si>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</si>
  <si>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</si>
  <si>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</si>
  <si>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</si>
  <si>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</si>
  <si>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</si>
  <si>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</si>
  <si>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</si>
  <si>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</si>
  <si>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</si>
  <si>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</si>
  <si>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</si>
  <si>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</si>
  <si>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</si>
  <si>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</si>
  <si>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</si>
  <si>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</si>
  <si>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</si>
  <si>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</si>
  <si>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</si>
  <si>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</si>
  <si>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</si>
  <si>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</si>
  <si>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</si>
  <si>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</si>
  <si>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</si>
  <si>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</si>
  <si>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</si>
  <si>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</si>
  <si>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</si>
  <si>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</si>
  <si>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</si>
  <si>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</si>
  <si>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</si>
  <si>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</si>
  <si>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</si>
  <si>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</si>
  <si>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</si>
  <si>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</si>
  <si>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</si>
  <si>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</si>
  <si>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</si>
  <si>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</si>
  <si>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</si>
  <si>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</si>
  <si>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</si>
  <si>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</si>
  <si>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</si>
  <si>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</si>
  <si>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</si>
  <si>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</si>
  <si>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</si>
  <si>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</si>
  <si>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</si>
  <si>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</si>
  <si>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</si>
  <si>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</si>
  <si>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</si>
  <si>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</si>
  <si>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</si>
  <si>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</si>
  <si>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</si>
  <si>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</si>
  <si>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</si>
  <si>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</si>
  <si>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</si>
  <si>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</si>
  <si>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</si>
  <si>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</si>
  <si>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</si>
  <si>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</si>
  <si>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</si>
  <si>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</si>
  <si>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</si>
  <si>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</si>
  <si>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</si>
  <si>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</si>
  <si>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</si>
  <si>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</si>
  <si>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</si>
  <si>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</si>
  <si>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</si>
  <si>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</si>
  <si>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</si>
  <si>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</si>
  <si>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</si>
  <si>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</si>
  <si>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</si>
  <si>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</si>
  <si>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</si>
  <si>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</si>
  <si>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</si>
  <si>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</si>
  <si>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</si>
  <si>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</si>
  <si>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</si>
  <si>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</si>
  <si>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</si>
  <si>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</si>
  <si>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</si>
  <si>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</si>
  <si>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</si>
  <si>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</si>
  <si>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</si>
  <si>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</si>
  <si>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</si>
  <si>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</si>
  <si>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</si>
  <si>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</si>
  <si>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</si>
  <si>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</si>
  <si>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</si>
  <si>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</si>
  <si>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</si>
  <si>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</si>
  <si>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</si>
  <si>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</si>
  <si>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</si>
  <si>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</si>
  <si>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</si>
  <si>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</si>
  <si>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</si>
  <si>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</si>
  <si>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</si>
  <si>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</si>
  <si>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</si>
  <si>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</si>
  <si>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</si>
  <si>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</si>
  <si>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</si>
  <si>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</si>
  <si>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</si>
  <si>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</si>
  <si>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</si>
  <si>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</si>
  <si>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</si>
  <si>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</si>
  <si>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</si>
  <si>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</si>
  <si>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</si>
  <si>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</si>
  <si>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</si>
  <si>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</si>
  <si>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</si>
  <si>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</si>
  <si>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</si>
  <si>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</si>
  <si>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</si>
  <si>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</si>
  <si>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</si>
  <si>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</si>
  <si>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</si>
  <si>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</si>
  <si>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</si>
  <si>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</si>
  <si>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</si>
  <si>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</si>
  <si>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</si>
  <si>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</si>
  <si>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</si>
  <si>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</si>
  <si>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</si>
  <si>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</si>
  <si>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</si>
  <si>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</si>
  <si>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</si>
  <si>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</si>
  <si>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</si>
  <si>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</si>
  <si>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</si>
  <si>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</si>
  <si>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</si>
  <si>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</si>
  <si>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</si>
  <si>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</si>
  <si>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</si>
  <si>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</si>
  <si>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</si>
  <si>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</si>
  <si>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</si>
  <si>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</si>
  <si>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</si>
  <si>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</si>
  <si>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</si>
  <si>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</si>
  <si>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</si>
  <si>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</si>
  <si>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</si>
  <si>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</si>
  <si>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</si>
  <si>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</si>
  <si>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</si>
  <si>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</si>
  <si>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</si>
  <si>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</si>
  <si>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</si>
  <si>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</si>
  <si>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</si>
  <si>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</si>
  <si>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</si>
  <si>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</si>
  <si>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</si>
  <si>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</si>
  <si>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</si>
  <si>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</si>
  <si>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</si>
  <si>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</si>
  <si>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</si>
  <si>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</si>
  <si>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</si>
  <si>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</si>
  <si>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</si>
  <si>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</si>
  <si>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</si>
  <si>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</si>
  <si>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</si>
  <si>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</si>
  <si>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</si>
  <si>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</si>
  <si>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</si>
  <si>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</si>
  <si>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</si>
  <si>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</si>
  <si>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</si>
  <si>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</si>
  <si>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</si>
  <si>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</si>
  <si>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</si>
  <si>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</si>
  <si>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</si>
  <si>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</si>
  <si>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</si>
  <si>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</si>
  <si>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</si>
  <si>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</si>
  <si>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</si>
  <si>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</si>
  <si>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</si>
  <si>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</si>
  <si>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</si>
  <si>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</si>
  <si>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</si>
  <si>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</si>
  <si>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</si>
  <si>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</si>
  <si>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</si>
  <si>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</si>
  <si>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</si>
  <si>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</si>
  <si>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</si>
  <si>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</si>
  <si>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</si>
  <si>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</si>
  <si>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</si>
  <si>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</si>
  <si>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</si>
  <si>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</si>
  <si>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</si>
  <si>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</si>
  <si>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</si>
  <si>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</si>
  <si>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</si>
  <si>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</si>
  <si>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</si>
  <si>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</si>
  <si>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</si>
  <si>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</si>
  <si>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</si>
  <si>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</si>
  <si>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</si>
  <si>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</si>
  <si>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</si>
  <si>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</si>
  <si>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</si>
  <si>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</si>
  <si>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</si>
  <si>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</si>
  <si>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</si>
  <si>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</si>
  <si>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</si>
  <si>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</si>
  <si>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</si>
  <si>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</si>
  <si>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</si>
  <si>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</si>
  <si>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</si>
  <si>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</si>
  <si>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</si>
  <si>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</si>
  <si>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</si>
  <si>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</si>
  <si>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</si>
  <si>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</si>
  <si>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</si>
  <si>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</si>
  <si>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</si>
  <si>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</si>
  <si>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</si>
  <si>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</si>
  <si>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</si>
  <si>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</si>
  <si>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</si>
  <si>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</si>
  <si>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</si>
  <si>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</si>
  <si>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</si>
  <si>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</si>
  <si>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</si>
  <si>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</si>
  <si>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</si>
  <si>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</si>
  <si>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</si>
  <si>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</si>
  <si>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</si>
  <si>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</si>
  <si>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</si>
  <si>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</si>
  <si>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</si>
  <si>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</si>
  <si>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</si>
  <si>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</si>
  <si>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</si>
  <si>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</si>
  <si>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</si>
  <si>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</si>
  <si>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</si>
  <si>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</si>
  <si>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</si>
  <si>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</si>
  <si>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</si>
  <si>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</si>
  <si>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</si>
  <si>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</si>
  <si>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</si>
  <si>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</si>
  <si>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</si>
  <si>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</si>
  <si>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</si>
  <si>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</si>
  <si>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</si>
  <si>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</si>
  <si>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</si>
  <si>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</si>
  <si>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</si>
  <si>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</si>
  <si>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</si>
  <si>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</si>
  <si>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</si>
  <si>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</si>
  <si>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</si>
  <si>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</si>
  <si>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</si>
  <si>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</si>
  <si>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</si>
  <si>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</si>
  <si>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</si>
  <si>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</si>
  <si>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</si>
  <si>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</si>
  <si>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</si>
  <si>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</si>
  <si>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</si>
  <si>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</si>
  <si>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</si>
  <si>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</si>
  <si>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</si>
  <si>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</si>
  <si>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</si>
  <si>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</si>
  <si>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</si>
  <si>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</si>
  <si>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</si>
  <si>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</si>
  <si>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</si>
  <si>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</si>
  <si>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</si>
  <si>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</si>
  <si>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</si>
  <si>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</si>
  <si>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</si>
  <si>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</si>
  <si>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</si>
  <si>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</si>
  <si>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</si>
  <si>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</si>
  <si>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</si>
  <si>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</si>
  <si>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</si>
  <si>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</si>
  <si>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</si>
  <si>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</si>
  <si>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</si>
  <si>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</si>
  <si>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</si>
  <si>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</si>
  <si>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</si>
  <si>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</si>
  <si>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</si>
  <si>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</si>
  <si>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</si>
  <si>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</si>
  <si>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</si>
  <si>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</si>
  <si>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</si>
  <si>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</si>
  <si>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</si>
  <si>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</si>
  <si>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</si>
  <si>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</si>
  <si>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</si>
  <si>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</si>
  <si>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</si>
  <si>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</si>
  <si>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</si>
  <si>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</si>
  <si>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</si>
  <si>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</si>
  <si>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</si>
  <si>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</si>
  <si>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</si>
  <si>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</si>
  <si>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</si>
  <si>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</si>
  <si>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</si>
  <si>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</si>
  <si>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</si>
  <si>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</si>
  <si>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</si>
  <si>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</si>
  <si>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</si>
  <si>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</si>
  <si>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</si>
  <si>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</si>
  <si>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</si>
  <si>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</si>
  <si>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</si>
  <si>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</si>
  <si>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</si>
  <si>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</si>
  <si>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</si>
  <si>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</si>
  <si>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</si>
  <si>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</si>
  <si>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</si>
  <si>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</si>
  <si>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</si>
  <si>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</si>
  <si>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</si>
  <si>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</si>
  <si>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</si>
  <si>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</si>
  <si>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</si>
  <si>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</si>
  <si>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</si>
  <si>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</si>
  <si>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</si>
  <si>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</si>
  <si>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</si>
  <si>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</si>
  <si>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</si>
  <si>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</si>
  <si>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</si>
  <si>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</si>
  <si>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</si>
  <si>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</si>
  <si>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</si>
  <si>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</si>
  <si>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</si>
  <si>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</si>
  <si>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</si>
  <si>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</si>
  <si>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</si>
  <si>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</si>
  <si>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</si>
  <si>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</si>
  <si>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</si>
  <si>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</si>
  <si>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</si>
  <si>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</si>
  <si>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</si>
  <si>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</si>
  <si>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</si>
  <si>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</si>
  <si>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</si>
  <si>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</si>
  <si>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</si>
  <si>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</si>
  <si>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</si>
  <si>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</si>
  <si>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</si>
  <si>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</si>
  <si>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</si>
  <si>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</si>
  <si>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</si>
  <si>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</si>
  <si>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</si>
  <si>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</si>
  <si>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</si>
  <si>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</si>
  <si>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</si>
  <si>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</si>
  <si>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</si>
  <si>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</si>
  <si>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</si>
  <si>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</si>
  <si>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</si>
  <si>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</si>
  <si>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</si>
  <si>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</si>
  <si>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</si>
  <si>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</si>
  <si>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</si>
  <si>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</si>
  <si>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</si>
  <si>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</si>
  <si>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</si>
  <si>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</si>
  <si>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</si>
  <si>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</si>
  <si>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</si>
  <si>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</si>
  <si>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</si>
  <si>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</si>
  <si>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</si>
  <si>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</si>
  <si>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</si>
  <si>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</si>
  <si>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</si>
  <si>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</si>
  <si>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</si>
  <si>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</si>
  <si>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</si>
  <si>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</si>
  <si>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</si>
  <si>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</si>
  <si>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</si>
  <si>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</si>
  <si>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</si>
  <si>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</si>
  <si>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</si>
  <si>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</si>
  <si>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</si>
  <si>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</si>
  <si>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</si>
  <si>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</si>
  <si>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</si>
  <si>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</si>
  <si>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</si>
  <si>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</si>
  <si>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</si>
  <si>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</si>
  <si>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</si>
  <si>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</si>
  <si>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</si>
  <si>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</si>
  <si>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</si>
  <si>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</si>
  <si>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</si>
  <si>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</si>
  <si>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</si>
  <si>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</si>
  <si>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</si>
  <si>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</si>
  <si>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</si>
  <si>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</si>
  <si>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</si>
  <si>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</si>
  <si>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</si>
  <si>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</si>
  <si>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</si>
  <si>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</si>
  <si>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</si>
  <si>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</si>
  <si>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</si>
  <si>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</si>
  <si>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</si>
  <si>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</si>
  <si>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</si>
  <si>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</si>
  <si>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</si>
  <si>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</si>
  <si>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</si>
  <si>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</si>
  <si>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</si>
  <si>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</si>
  <si>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</si>
  <si>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</si>
  <si>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</si>
  <si>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</si>
  <si>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</si>
  <si>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</si>
  <si>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</si>
  <si>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</si>
  <si>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</si>
  <si>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</si>
  <si>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</si>
  <si>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</si>
  <si>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</si>
  <si>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</si>
  <si>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</si>
  <si>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</si>
  <si>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</si>
  <si>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</si>
  <si>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</si>
  <si>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</si>
  <si>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</si>
  <si>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</si>
  <si>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</si>
  <si>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</si>
  <si>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</si>
  <si>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</si>
  <si>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</si>
  <si>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</si>
  <si>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</si>
  <si>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</si>
  <si>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</si>
  <si>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</si>
  <si>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</si>
  <si>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</si>
  <si>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</si>
  <si>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</si>
  <si>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</si>
  <si>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</si>
  <si>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</si>
  <si>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</si>
  <si>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</si>
  <si>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</si>
  <si>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</si>
  <si>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</si>
  <si>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</si>
  <si>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</si>
  <si>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</si>
  <si>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</si>
  <si>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</si>
  <si>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</si>
  <si>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</si>
  <si>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</si>
  <si>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</si>
  <si>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</si>
  <si>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</si>
  <si>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</si>
  <si>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</si>
  <si>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</si>
  <si>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</si>
  <si>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</si>
  <si>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</si>
  <si>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</si>
  <si>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</si>
  <si>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</si>
  <si>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</si>
  <si>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</si>
  <si>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</si>
  <si>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</si>
  <si>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</si>
  <si>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</si>
  <si>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</si>
  <si>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</si>
  <si>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</si>
  <si>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</si>
  <si>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</si>
  <si>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</si>
  <si>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</si>
  <si>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</si>
  <si>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</si>
  <si>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</si>
  <si>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</si>
  <si>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</si>
  <si>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</si>
  <si>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</si>
  <si>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</si>
  <si>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</si>
  <si>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</si>
  <si>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</si>
  <si>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</si>
  <si>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</si>
  <si>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</si>
  <si>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</si>
  <si>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</si>
  <si>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</si>
  <si>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</si>
  <si>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</si>
  <si>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</si>
  <si>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</si>
  <si>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</si>
  <si>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</si>
  <si>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</si>
  <si>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</si>
  <si>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</si>
  <si>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</si>
  <si>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</si>
  <si>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</si>
  <si>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</si>
  <si>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</si>
  <si>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</si>
  <si>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</si>
  <si>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</si>
  <si>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</si>
  <si>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</si>
  <si>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</si>
  <si>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</si>
  <si>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</si>
  <si>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</si>
  <si>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</si>
  <si>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</si>
  <si>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</si>
  <si>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</si>
  <si>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</si>
  <si>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</si>
  <si>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</si>
  <si>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</si>
  <si>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</si>
  <si>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</si>
  <si>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</si>
  <si>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</si>
  <si>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</si>
  <si>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</si>
  <si>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</si>
  <si>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</si>
  <si>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</si>
  <si>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</si>
  <si>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</si>
  <si>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</si>
  <si>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</si>
  <si>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</si>
  <si>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</si>
  <si>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</si>
  <si>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</si>
  <si>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</si>
  <si>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</si>
  <si>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</si>
  <si>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</si>
  <si>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</si>
  <si>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</si>
  <si>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</si>
  <si>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</si>
  <si>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</si>
  <si>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</si>
  <si>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</si>
  <si>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</si>
  <si>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</si>
  <si>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</si>
  <si>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</si>
  <si>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</si>
  <si>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</si>
  <si>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</si>
  <si>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</si>
  <si>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</si>
  <si>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</si>
  <si>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</si>
  <si>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</si>
  <si>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</si>
  <si>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</si>
  <si>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</si>
  <si>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</si>
  <si>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</si>
  <si>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</si>
  <si>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</si>
  <si>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</si>
  <si>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</si>
  <si>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</si>
  <si>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</si>
  <si>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</si>
  <si>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</si>
  <si>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</si>
  <si>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</si>
  <si>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</si>
  <si>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</si>
  <si>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</si>
  <si>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</si>
  <si>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</si>
  <si>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</si>
  <si>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</si>
  <si>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</si>
  <si>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</si>
  <si>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</si>
  <si>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</si>
  <si>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</si>
  <si>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</si>
  <si>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</si>
  <si>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</si>
  <si>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</si>
  <si>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</si>
  <si>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</si>
  <si>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</si>
  <si>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</si>
  <si>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</si>
  <si>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</si>
  <si>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</si>
  <si>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</si>
  <si>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</si>
  <si>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</si>
  <si>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</si>
  <si>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</si>
  <si>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</si>
  <si>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</si>
  <si>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</si>
  <si>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</si>
  <si>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</si>
  <si>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</si>
  <si>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</si>
  <si>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</si>
  <si>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</si>
  <si>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</si>
  <si>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</si>
  <si>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</si>
  <si>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</si>
  <si>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</si>
  <si>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</si>
  <si>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</si>
  <si>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</si>
  <si>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</si>
  <si>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</si>
  <si>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</si>
  <si>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</si>
  <si>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</si>
  <si>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</si>
  <si>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</si>
  <si>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</si>
  <si>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</si>
  <si>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</si>
  <si>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</si>
  <si>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</si>
  <si>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</si>
  <si>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</si>
  <si>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</si>
  <si>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</si>
  <si>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</si>
  <si>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</si>
  <si>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</si>
  <si>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</si>
  <si>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</si>
  <si>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</si>
  <si>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</si>
  <si>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</si>
  <si>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</si>
  <si>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</si>
  <si>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</si>
  <si>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</si>
  <si>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</si>
  <si>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</si>
  <si>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</si>
  <si>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</si>
  <si>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</si>
  <si>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</si>
  <si>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</si>
  <si>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</si>
  <si>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</si>
  <si>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</si>
  <si>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</si>
  <si>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</si>
  <si>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</si>
  <si>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</si>
  <si>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</si>
  <si>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</si>
  <si>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</si>
  <si>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</si>
  <si>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</si>
  <si>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</si>
  <si>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</si>
  <si>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</si>
  <si>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</si>
  <si>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</si>
  <si>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</si>
  <si>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</si>
  <si>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</si>
  <si>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</si>
  <si>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</si>
  <si>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</si>
  <si>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</si>
  <si>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</si>
  <si>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</si>
  <si>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</si>
  <si>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</si>
  <si>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</si>
  <si>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</si>
  <si>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</si>
  <si>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</si>
  <si>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</si>
  <si>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</si>
  <si>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</si>
  <si>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</si>
  <si>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</si>
  <si>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</si>
  <si>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</si>
  <si>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</si>
  <si>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</si>
  <si>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</si>
  <si>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</si>
  <si>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</si>
  <si>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</si>
  <si>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</si>
  <si>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</si>
  <si>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</si>
  <si>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</si>
  <si>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</si>
  <si>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</si>
  <si>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</si>
  <si>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</si>
  <si>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</si>
  <si>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</si>
  <si>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</si>
  <si>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</si>
  <si>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</si>
  <si>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</si>
  <si>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</si>
  <si>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</si>
  <si>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</si>
  <si>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</si>
  <si>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</si>
  <si>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</si>
  <si>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</si>
  <si>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</si>
  <si>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</si>
  <si>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</si>
  <si>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</si>
  <si>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</si>
  <si>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</si>
  <si>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</si>
  <si>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</si>
  <si>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</si>
  <si>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</si>
  <si>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</si>
  <si>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</si>
  <si>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</si>
  <si>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</si>
  <si>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</si>
  <si>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</si>
  <si>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</si>
  <si>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</si>
  <si>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</si>
  <si>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</si>
  <si>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</si>
  <si>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</si>
  <si>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</si>
  <si>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</si>
  <si>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</si>
  <si>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</si>
  <si>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</si>
  <si>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</si>
  <si>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</si>
  <si>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</si>
  <si>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</si>
  <si>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</si>
  <si>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</si>
  <si>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</si>
  <si>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</si>
  <si>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</si>
  <si>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</si>
  <si>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</si>
  <si>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</si>
  <si>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</si>
  <si>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</si>
  <si>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</si>
  <si>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</si>
  <si>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</si>
  <si>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</si>
  <si>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</si>
  <si>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</si>
  <si>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</si>
  <si>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</si>
  <si>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</si>
  <si>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</si>
  <si>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</si>
  <si>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</si>
  <si>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</si>
  <si>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</si>
  <si>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</si>
  <si>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</si>
  <si>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</si>
  <si>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</si>
  <si>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</si>
  <si>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</si>
  <si>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</si>
  <si>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</si>
  <si>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</si>
  <si>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</si>
  <si>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</si>
  <si>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</si>
  <si>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</si>
  <si>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</si>
  <si>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</si>
  <si>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</si>
  <si>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</si>
  <si>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</si>
  <si>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</si>
  <si>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</si>
  <si>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</si>
  <si>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</si>
  <si>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</si>
  <si>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</si>
  <si>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</si>
  <si>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</si>
  <si>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</si>
  <si>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</si>
  <si>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</si>
  <si>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</si>
  <si>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</si>
  <si>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</si>
  <si>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</si>
  <si>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</si>
  <si>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</si>
  <si>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</si>
  <si>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</si>
  <si>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</si>
  <si>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</si>
  <si>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</si>
  <si>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</si>
  <si>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</si>
  <si>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</si>
  <si>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</si>
  <si>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</si>
  <si>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</si>
  <si>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</si>
  <si>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</si>
  <si>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</si>
  <si>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</si>
  <si>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</si>
  <si>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</si>
  <si>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</si>
  <si>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</si>
  <si>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</si>
  <si>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</si>
  <si>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</si>
  <si>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</si>
  <si>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</si>
  <si>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</si>
  <si>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</si>
  <si>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</si>
  <si>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</si>
  <si>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</si>
  <si>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</si>
  <si>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</si>
  <si>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</si>
  <si>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</si>
  <si>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</si>
  <si>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</si>
  <si>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</si>
  <si>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</si>
  <si>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</si>
  <si>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</si>
  <si>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</si>
  <si>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</si>
  <si>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</si>
  <si>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</si>
  <si>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</si>
  <si>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</si>
  <si>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</si>
  <si>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</si>
  <si>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</si>
  <si>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</si>
  <si>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</si>
  <si>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</si>
  <si>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</si>
  <si>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</si>
  <si>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</si>
  <si>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</si>
  <si>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</si>
  <si>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</si>
  <si>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</si>
  <si>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</si>
  <si>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</si>
  <si>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</si>
  <si>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</si>
  <si>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</si>
  <si>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</si>
  <si>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</si>
  <si>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</si>
  <si>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</si>
  <si>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</si>
  <si>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</si>
  <si>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</si>
  <si>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</si>
  <si>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</si>
  <si>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</si>
  <si>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</si>
  <si>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</si>
  <si>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</si>
  <si>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</si>
  <si>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</si>
  <si>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</si>
  <si>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</si>
  <si>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</si>
  <si>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</si>
  <si>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</si>
  <si>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</si>
  <si>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</si>
  <si>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</si>
  <si>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</si>
  <si>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</si>
  <si>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</si>
  <si>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</si>
  <si>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</si>
  <si>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</si>
  <si>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</si>
  <si>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</si>
  <si>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</si>
  <si>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</si>
  <si>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</si>
  <si>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</si>
  <si>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</si>
  <si>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</si>
  <si>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</si>
  <si>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</si>
  <si>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</si>
  <si>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</si>
  <si>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</si>
  <si>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</si>
  <si>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</si>
  <si>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</si>
  <si>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</si>
  <si>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</si>
  <si>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</si>
  <si>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</si>
  <si>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</si>
  <si>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</si>
  <si>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</si>
  <si>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</si>
  <si>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</si>
  <si>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</si>
  <si>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</si>
  <si>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</si>
  <si>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</si>
  <si>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</si>
  <si>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</si>
  <si>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</si>
  <si>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</si>
  <si>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</si>
  <si>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</si>
  <si>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</si>
  <si>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</si>
  <si>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</si>
  <si>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</si>
  <si>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</si>
  <si>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</si>
  <si>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</si>
  <si>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</si>
  <si>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</si>
  <si>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</si>
  <si>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</si>
  <si>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</si>
  <si>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</si>
  <si>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</si>
  <si>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</si>
  <si>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</si>
  <si>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</si>
  <si>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</si>
  <si>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</si>
  <si>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</si>
  <si>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</si>
  <si>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</si>
  <si>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</si>
  <si>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</si>
  <si>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</si>
  <si>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</si>
  <si>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</si>
  <si>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</si>
  <si>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</si>
  <si>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</si>
  <si>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</si>
  <si>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</si>
  <si>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</si>
  <si>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</si>
  <si>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</si>
  <si>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</si>
  <si>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</si>
  <si>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</si>
  <si>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</si>
  <si>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</si>
  <si>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</si>
  <si>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</si>
  <si>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</si>
  <si>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</si>
  <si>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</si>
  <si>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</si>
  <si>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</si>
  <si>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</si>
  <si>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</si>
  <si>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</si>
  <si>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</si>
  <si>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</si>
  <si>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</si>
  <si>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</si>
  <si>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</si>
  <si>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</si>
  <si>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</si>
  <si>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</si>
  <si>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</si>
  <si>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</si>
  <si>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</si>
  <si>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</si>
  <si>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</si>
  <si>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</si>
  <si>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</si>
  <si>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</si>
  <si>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</si>
  <si>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</si>
  <si>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</si>
  <si>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</si>
  <si>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</si>
  <si>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</si>
  <si>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</si>
  <si>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</si>
  <si>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</si>
  <si>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</si>
  <si>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</si>
  <si>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</si>
  <si>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</si>
  <si>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</si>
  <si>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</si>
  <si>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</si>
  <si>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</si>
  <si>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</si>
  <si>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</si>
  <si>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</si>
  <si>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</si>
  <si>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</si>
  <si>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</si>
  <si>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</si>
  <si>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</si>
  <si>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</si>
  <si>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</si>
  <si>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</si>
  <si>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</si>
  <si>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</si>
  <si>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</si>
  <si>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</si>
  <si>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</si>
  <si>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</si>
  <si>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</si>
  <si>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</si>
  <si>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</si>
  <si>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</si>
  <si>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</si>
  <si>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</si>
  <si>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</si>
  <si>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</si>
  <si>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</si>
  <si>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</si>
  <si>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</si>
  <si>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</si>
  <si>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</si>
  <si>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</si>
  <si>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</si>
  <si>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</si>
  <si>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</si>
  <si>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</si>
  <si>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</si>
  <si>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</si>
  <si>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</si>
  <si>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</si>
  <si>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</si>
  <si>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</si>
  <si>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</si>
  <si>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</si>
  <si>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</si>
  <si>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</si>
  <si>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</si>
  <si>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</si>
  <si>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</si>
  <si>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</si>
  <si>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</si>
  <si>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</si>
  <si>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</si>
  <si>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</si>
  <si>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</si>
  <si>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</si>
  <si>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</si>
  <si>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</si>
  <si>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</si>
  <si>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</si>
  <si>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</si>
  <si>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</si>
  <si>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</si>
  <si>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</si>
  <si>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</si>
  <si>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</si>
  <si>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</si>
  <si>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</si>
  <si>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</si>
  <si>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</si>
  <si>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</si>
  <si>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</si>
  <si>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</si>
  <si>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</si>
  <si>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</si>
  <si>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</si>
  <si>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</si>
  <si>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</si>
  <si>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</si>
  <si>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</si>
  <si>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</si>
  <si>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</si>
  <si>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</si>
  <si>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</si>
  <si>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</si>
  <si>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</si>
  <si>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</si>
  <si>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</si>
  <si>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</si>
  <si>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</si>
  <si>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</si>
  <si>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</si>
  <si>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</si>
  <si>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</si>
  <si>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</si>
  <si>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</si>
  <si>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</si>
  <si>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</si>
  <si>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</si>
  <si>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</si>
  <si>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</si>
  <si>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</si>
  <si>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</si>
  <si>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</si>
  <si>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</si>
  <si>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</si>
  <si>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</si>
  <si>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</si>
  <si>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</si>
  <si>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</si>
  <si>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</si>
  <si>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</si>
  <si>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</si>
  <si>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</si>
  <si>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</si>
  <si>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</si>
  <si>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</si>
  <si>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</si>
  <si>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</si>
  <si>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</si>
  <si>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</si>
  <si>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</si>
  <si>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</si>
  <si>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</si>
  <si>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</si>
  <si>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</si>
  <si>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</si>
  <si>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</si>
  <si>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</si>
  <si>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</si>
  <si>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</si>
  <si>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</si>
  <si>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</si>
  <si>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</si>
  <si>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</si>
  <si>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</si>
  <si>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</si>
  <si>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</si>
  <si>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</si>
  <si>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</si>
  <si>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</si>
  <si>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</si>
  <si>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</si>
  <si>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</si>
  <si>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</si>
  <si>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</si>
  <si>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</si>
  <si>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</si>
  <si>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</si>
  <si>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</si>
  <si>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</si>
  <si>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</si>
  <si>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</si>
  <si>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</si>
  <si>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</si>
  <si>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</si>
  <si>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</si>
  <si>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</si>
  <si>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</si>
  <si>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</si>
  <si>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</si>
  <si>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</si>
  <si>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</si>
  <si>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</si>
  <si>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</si>
  <si>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</si>
  <si>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</si>
  <si>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</si>
  <si>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</si>
  <si>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</si>
  <si>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</si>
  <si>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</si>
  <si>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</si>
  <si>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</si>
  <si>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</si>
  <si>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</si>
  <si>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</si>
  <si>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</si>
  <si>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</si>
  <si>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</si>
  <si>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</si>
  <si>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</si>
  <si>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</si>
  <si>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</si>
  <si>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</si>
  <si>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</si>
  <si>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</si>
  <si>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</si>
  <si>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</si>
  <si>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</si>
  <si>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</si>
  <si>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</si>
  <si>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</si>
  <si>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</si>
  <si>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</si>
  <si>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</si>
  <si>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</si>
  <si>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</si>
  <si>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</si>
  <si>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</si>
  <si>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</si>
  <si>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</si>
  <si>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</si>
  <si>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</si>
  <si>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</si>
  <si>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</si>
  <si>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</si>
  <si>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</si>
  <si>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</si>
  <si>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</si>
  <si>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</si>
  <si>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</si>
  <si>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</si>
  <si>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</si>
  <si>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</si>
  <si>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</si>
  <si>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</si>
  <si>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</si>
  <si>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</si>
  <si>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</si>
  <si>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</si>
  <si>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</si>
  <si>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</si>
  <si>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</si>
  <si>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</si>
  <si>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</si>
  <si>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</si>
  <si>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</si>
  <si>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</si>
  <si>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</si>
  <si>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</si>
  <si>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</si>
  <si>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</si>
  <si>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</si>
  <si>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</si>
  <si>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</si>
  <si>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</si>
  <si>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</si>
  <si>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</si>
  <si>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</si>
  <si>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</si>
  <si>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</si>
  <si>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</si>
  <si>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</si>
  <si>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</si>
  <si>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</si>
  <si>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</si>
  <si>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</si>
  <si>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</si>
  <si>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</si>
  <si>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</si>
  <si>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</si>
  <si>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</si>
  <si>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</si>
  <si>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</si>
  <si>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</si>
  <si>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</si>
  <si>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</si>
  <si>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</si>
  <si>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</si>
  <si>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</si>
  <si>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</si>
  <si>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</si>
  <si>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</si>
  <si>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</si>
  <si>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</si>
  <si>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</si>
  <si>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</si>
  <si>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</si>
  <si>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</si>
  <si>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</si>
  <si>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</si>
  <si>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</si>
  <si>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</si>
  <si>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</si>
  <si>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</si>
  <si>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</si>
  <si>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</si>
  <si>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</si>
  <si>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</si>
  <si>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</si>
  <si>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</si>
  <si>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</si>
  <si>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</si>
  <si>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</si>
  <si>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</si>
  <si>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</si>
  <si>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</si>
  <si>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</si>
  <si>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</si>
  <si>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</si>
  <si>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</si>
  <si>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</si>
  <si>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</si>
  <si>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</si>
  <si>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</si>
  <si>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</si>
  <si>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</si>
  <si>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</si>
  <si>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</si>
  <si>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</si>
  <si>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</si>
  <si>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</si>
  <si>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</si>
  <si>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</si>
  <si>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</si>
  <si>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</si>
  <si>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</si>
  <si>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</si>
  <si>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</si>
  <si>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</si>
  <si>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</si>
  <si>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</si>
  <si>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</si>
  <si>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</si>
  <si>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</si>
  <si>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</si>
  <si>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</si>
  <si>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</si>
  <si>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</si>
  <si>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</si>
  <si>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</si>
  <si>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</si>
  <si>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</si>
  <si>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</si>
  <si>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</si>
  <si>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</si>
  <si>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</si>
  <si>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</si>
  <si>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</si>
  <si>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</si>
  <si>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</si>
  <si>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</si>
  <si>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</si>
  <si>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</si>
  <si>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</si>
  <si>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</si>
  <si>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</si>
  <si>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</si>
  <si>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</si>
  <si>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</si>
  <si>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</si>
  <si>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</si>
  <si>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</si>
  <si>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</si>
  <si>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</si>
  <si>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</si>
  <si>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</si>
  <si>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</si>
  <si>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</si>
  <si>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</si>
  <si>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</si>
  <si>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</si>
  <si>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</si>
  <si>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</si>
  <si>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</si>
  <si>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</si>
  <si>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</si>
  <si>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</si>
  <si>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</si>
  <si>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</si>
  <si>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</si>
  <si>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</si>
  <si>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</si>
  <si>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</si>
  <si>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</si>
  <si>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</si>
  <si>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</si>
  <si>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</si>
  <si>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</si>
  <si>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</si>
  <si>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</si>
  <si>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</si>
  <si>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</si>
  <si>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</si>
  <si>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</si>
  <si>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</si>
  <si>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</si>
  <si>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</si>
  <si>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</si>
  <si>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</si>
  <si>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</si>
  <si>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</si>
  <si>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</si>
  <si>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</si>
  <si>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</si>
  <si>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</si>
  <si>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</si>
  <si>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</si>
  <si>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</si>
  <si>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</si>
  <si>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</si>
  <si>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</si>
  <si>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</si>
  <si>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</si>
  <si>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</si>
  <si>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</si>
  <si>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</si>
  <si>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</si>
  <si>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</si>
  <si>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</si>
  <si>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</si>
  <si>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</si>
  <si>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</si>
  <si>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</si>
  <si>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</si>
  <si>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</si>
  <si>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</si>
  <si>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</si>
  <si>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</si>
  <si>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</si>
  <si>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</si>
  <si>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</si>
  <si>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</si>
  <si>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</si>
  <si>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</si>
  <si>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</si>
  <si>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</si>
  <si>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</si>
  <si>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</si>
  <si>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</si>
  <si>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</si>
  <si>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</si>
  <si>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</si>
  <si>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</si>
  <si>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</si>
  <si>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</si>
  <si>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</si>
  <si>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</si>
  <si>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</si>
  <si>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</si>
  <si>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</si>
  <si>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</si>
  <si>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</si>
  <si>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</si>
  <si>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</si>
  <si>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</si>
  <si>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</si>
  <si>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</si>
  <si>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</si>
  <si>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</si>
  <si>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</si>
  <si>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</si>
  <si>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</si>
  <si>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</si>
  <si>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</si>
  <si>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</si>
  <si>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</si>
  <si>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</si>
  <si>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</si>
  <si>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</si>
  <si>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</si>
  <si>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</si>
  <si>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</si>
  <si>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</si>
  <si>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</si>
  <si>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</si>
  <si>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</si>
  <si>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</si>
  <si>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</si>
  <si>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</si>
  <si>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</si>
  <si>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</si>
  <si>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</si>
  <si>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</si>
  <si>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</si>
  <si>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</si>
  <si>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</si>
  <si>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</si>
  <si>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</si>
  <si>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</si>
  <si>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</si>
  <si>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</si>
  <si>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</si>
  <si>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</si>
  <si>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</si>
  <si>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</si>
  <si>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</si>
  <si>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</si>
  <si>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</si>
  <si>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</si>
  <si>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</si>
  <si>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</si>
  <si>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</si>
  <si>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</si>
  <si>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</si>
  <si>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</si>
  <si>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</si>
  <si>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</si>
  <si>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</si>
  <si>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</si>
  <si>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</si>
  <si>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</si>
  <si>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</si>
  <si>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</si>
  <si>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</si>
  <si>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</si>
  <si>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</si>
  <si>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</si>
  <si>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</si>
  <si>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</si>
  <si>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</si>
  <si>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</si>
  <si>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</si>
  <si>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</si>
  <si>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</si>
  <si>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</si>
  <si>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</si>
  <si>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</si>
  <si>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</si>
  <si>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</si>
  <si>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</si>
  <si>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</si>
  <si>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</si>
  <si>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</si>
  <si>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</si>
  <si>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</si>
  <si>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</si>
  <si>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</si>
  <si>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</si>
  <si>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</si>
  <si>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</si>
  <si>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</si>
  <si>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</si>
  <si>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</si>
  <si>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</si>
  <si>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</si>
  <si>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</si>
  <si>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</si>
  <si>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</si>
  <si>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</si>
  <si>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</si>
  <si>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</si>
  <si>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</si>
  <si>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</si>
  <si>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</si>
  <si>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</si>
  <si>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</si>
  <si>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</si>
  <si>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</si>
  <si>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</si>
  <si>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</si>
  <si>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</si>
  <si>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</si>
  <si>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</si>
  <si>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</si>
  <si>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</si>
  <si>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</si>
  <si>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</si>
  <si>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</si>
  <si>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</si>
  <si>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</si>
  <si>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</si>
  <si>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</si>
  <si>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</si>
  <si>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</si>
  <si>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</si>
  <si>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</si>
  <si>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</si>
  <si>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</si>
  <si>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</si>
  <si>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</si>
  <si>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</si>
  <si>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</si>
  <si>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</si>
  <si>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</si>
  <si>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</si>
  <si>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</si>
  <si>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</si>
  <si>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</si>
  <si>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</si>
  <si>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</si>
  <si>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</si>
  <si>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</si>
  <si>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</si>
  <si>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</si>
  <si>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</si>
  <si>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</si>
  <si>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</si>
  <si>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</si>
  <si>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</si>
  <si>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</si>
  <si>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</si>
  <si>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</si>
  <si>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</si>
  <si>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</si>
  <si>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</si>
  <si>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</si>
  <si>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</si>
  <si>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</si>
  <si>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</si>
  <si>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</si>
  <si>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</si>
  <si>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</si>
  <si>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</si>
  <si>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</si>
  <si>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</si>
  <si>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</si>
  <si>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</si>
  <si>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</si>
  <si>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</si>
  <si>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</si>
  <si>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</si>
  <si>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</si>
  <si>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</si>
  <si>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</si>
  <si>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</si>
  <si>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</si>
  <si>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</si>
  <si>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</si>
  <si>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</si>
  <si>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</si>
  <si>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</si>
  <si>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</si>
  <si>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</si>
  <si>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</si>
  <si>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</si>
  <si>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</si>
  <si>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</si>
  <si>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</si>
  <si>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</si>
  <si>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</si>
  <si>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</si>
  <si>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</si>
  <si>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</si>
  <si>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</si>
  <si>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</si>
  <si>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</si>
  <si>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</si>
  <si>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</si>
  <si>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</si>
  <si>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</si>
  <si>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</si>
  <si>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</si>
  <si>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</si>
  <si>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</si>
  <si>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</si>
  <si>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</si>
  <si>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</si>
  <si>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</si>
  <si>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</si>
  <si>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</si>
  <si>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</si>
  <si>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</si>
  <si>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</si>
  <si>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</si>
  <si>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</si>
  <si>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</si>
  <si>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</si>
  <si>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</si>
  <si>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</si>
  <si>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</si>
  <si>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</si>
  <si>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</si>
  <si>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</si>
  <si>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</si>
  <si>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</si>
  <si>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</si>
  <si>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</si>
  <si>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</si>
  <si>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</si>
  <si>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</si>
  <si>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</si>
  <si>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</si>
  <si>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</si>
  <si>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</si>
  <si>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</si>
  <si>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</si>
  <si>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</si>
  <si>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</si>
  <si>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</si>
  <si>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</si>
  <si>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</si>
  <si>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</si>
  <si>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</si>
  <si>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</si>
  <si>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</si>
  <si>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</si>
  <si>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</si>
  <si>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</si>
  <si>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</si>
  <si>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</si>
  <si>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</si>
  <si>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</si>
  <si>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</si>
  <si>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</si>
  <si>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</si>
  <si>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</si>
  <si>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</si>
  <si>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</si>
  <si>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</si>
  <si>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</si>
  <si>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</si>
  <si>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</si>
  <si>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</si>
  <si>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</si>
  <si>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</si>
  <si>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</si>
  <si>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</si>
  <si>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</si>
  <si>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</si>
  <si>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</si>
  <si>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</si>
  <si>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</si>
  <si>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</si>
  <si>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</si>
  <si>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</si>
  <si>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</si>
  <si>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</si>
  <si>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</si>
  <si>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</si>
  <si>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</si>
  <si>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</si>
  <si>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</si>
  <si>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</si>
  <si>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</si>
  <si>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</si>
  <si>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</si>
  <si>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</si>
  <si>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</si>
  <si>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</si>
  <si>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</si>
  <si>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</si>
  <si>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</si>
  <si>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</si>
  <si>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</si>
  <si>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</si>
  <si>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</si>
  <si>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</si>
  <si>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</si>
  <si>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</si>
  <si>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</si>
  <si>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</si>
  <si>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</si>
  <si>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</si>
  <si>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</si>
  <si>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</si>
  <si>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</si>
  <si>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</si>
  <si>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</si>
  <si>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</si>
  <si>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</si>
  <si>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</si>
  <si>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</si>
  <si>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</si>
  <si>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</si>
  <si>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</si>
  <si>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</si>
  <si>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</si>
  <si>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</si>
  <si>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</si>
  <si>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</si>
  <si>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</si>
  <si>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</si>
  <si>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</si>
  <si>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</si>
  <si>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</si>
  <si>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</si>
  <si>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</si>
  <si>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</si>
  <si>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</si>
  <si>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</si>
  <si>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</si>
  <si>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</si>
  <si>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</si>
  <si>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</si>
  <si>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</si>
  <si>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</si>
  <si>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</si>
  <si>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</si>
  <si>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</si>
  <si>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</si>
  <si>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</si>
  <si>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</si>
  <si>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</si>
  <si>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</si>
  <si>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</si>
  <si>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</si>
  <si>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</si>
  <si>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</si>
  <si>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</si>
  <si>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</si>
  <si>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</si>
  <si>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</si>
  <si>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</si>
  <si>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</si>
  <si>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</si>
  <si>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</si>
  <si>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</si>
  <si>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</si>
  <si>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</si>
  <si>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</si>
  <si>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</si>
  <si>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</si>
  <si>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</si>
  <si>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</si>
  <si>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</si>
  <si>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</si>
  <si>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</si>
  <si>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</si>
  <si>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</si>
  <si>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</si>
  <si>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</si>
  <si>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</si>
  <si>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</si>
  <si>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</si>
  <si>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</si>
  <si>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</si>
  <si>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</si>
  <si>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</si>
  <si>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</si>
  <si>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</si>
  <si>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</si>
  <si>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</si>
  <si>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</si>
  <si>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</si>
  <si>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</si>
  <si>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</si>
  <si>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</si>
  <si>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</si>
  <si>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</si>
  <si>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</si>
  <si>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</si>
  <si>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</si>
  <si>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</si>
  <si>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</si>
  <si>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</si>
  <si>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</si>
  <si>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</si>
  <si>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</si>
  <si>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</si>
  <si>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</si>
  <si>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</si>
  <si>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</si>
  <si>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</si>
  <si>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</si>
  <si>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</si>
  <si>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</si>
  <si>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</si>
  <si>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</si>
  <si>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</si>
  <si>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</si>
  <si>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</si>
  <si>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</si>
  <si>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</si>
  <si>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</si>
  <si>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</si>
  <si>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</si>
  <si>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</si>
  <si>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</si>
  <si>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</si>
  <si>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</si>
  <si>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</si>
  <si>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</si>
  <si>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</si>
  <si>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</si>
  <si>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</si>
  <si>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</si>
  <si>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</si>
  <si>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</si>
  <si>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</si>
  <si>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</si>
  <si>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</si>
  <si>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</si>
  <si>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</si>
  <si>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</si>
  <si>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</si>
  <si>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</si>
  <si>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</si>
  <si>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</si>
  <si>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</si>
  <si>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</si>
  <si>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</si>
  <si>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</si>
  <si>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</si>
  <si>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</si>
  <si>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</si>
  <si>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</si>
  <si>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</si>
  <si>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</si>
  <si>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</si>
  <si>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</si>
  <si>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</si>
  <si>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</si>
  <si>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</si>
  <si>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</si>
  <si>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</si>
  <si>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</si>
  <si>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</si>
  <si>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</si>
  <si>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</si>
  <si>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</si>
  <si>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</si>
  <si>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</si>
  <si>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</si>
  <si>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</si>
  <si>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</si>
  <si>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</si>
  <si>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</si>
  <si>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</si>
  <si>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</si>
  <si>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</si>
  <si>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</si>
  <si>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</si>
  <si>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</si>
  <si>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</si>
  <si>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</si>
  <si>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</si>
  <si>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</si>
  <si>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</si>
  <si>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</si>
  <si>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</si>
  <si>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</si>
  <si>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</si>
  <si>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</si>
  <si>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</si>
  <si>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</si>
  <si>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</si>
  <si>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</si>
  <si>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</si>
  <si>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</si>
  <si>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</si>
  <si>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</si>
  <si>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</si>
  <si>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</si>
  <si>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</si>
  <si>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</si>
  <si>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</si>
  <si>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</si>
  <si>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</si>
  <si>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</si>
  <si>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</si>
  <si>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</si>
  <si>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</si>
  <si>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</si>
  <si>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</si>
  <si>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</si>
  <si>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</si>
  <si>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</si>
  <si>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</si>
  <si>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</si>
  <si>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</si>
  <si>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</si>
  <si>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</si>
  <si>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</si>
  <si>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</si>
  <si>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</si>
  <si>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</si>
  <si>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</si>
  <si>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</si>
  <si>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</si>
  <si>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</si>
  <si>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</si>
  <si>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</si>
  <si>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</si>
  <si>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</si>
  <si>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</si>
  <si>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</si>
  <si>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</si>
  <si>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</si>
  <si>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</si>
  <si>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</si>
  <si>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</si>
  <si>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</si>
  <si>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</si>
  <si>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</si>
  <si>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</si>
  <si>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</si>
  <si>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</si>
  <si>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</si>
  <si>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</si>
  <si>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</si>
  <si>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</si>
  <si>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</si>
  <si>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</si>
  <si>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</si>
  <si>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</si>
  <si>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</si>
  <si>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</si>
  <si>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</si>
  <si>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</si>
  <si>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</si>
  <si>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</si>
  <si>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</si>
  <si>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</si>
  <si>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</si>
  <si>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</si>
  <si>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</si>
  <si>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</si>
  <si>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</si>
  <si>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</si>
  <si>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</si>
  <si>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</si>
  <si>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</si>
  <si>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</si>
  <si>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</si>
  <si>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</si>
  <si>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</si>
  <si>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</si>
  <si>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</si>
  <si>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</si>
  <si>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</si>
  <si>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</si>
  <si>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</si>
  <si>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</si>
  <si>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</si>
  <si>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</si>
  <si>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</si>
  <si>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</si>
  <si>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</si>
  <si>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</si>
  <si>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</si>
  <si>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</si>
  <si>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</si>
  <si>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</si>
  <si>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</si>
  <si>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</si>
  <si>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</si>
  <si>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</si>
  <si>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</si>
  <si>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</si>
  <si>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</si>
  <si>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</si>
  <si>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</si>
  <si>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</si>
  <si>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</si>
  <si>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</si>
  <si>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</si>
  <si>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</si>
  <si>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</si>
  <si>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</si>
  <si>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</si>
  <si>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</si>
  <si>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</si>
  <si>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</si>
  <si>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</si>
  <si>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</si>
  <si>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</si>
  <si>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</si>
  <si>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</si>
  <si>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</si>
  <si>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</si>
  <si>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</si>
  <si>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</si>
  <si>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</si>
  <si>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</si>
  <si>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</si>
  <si>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</si>
  <si>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</si>
  <si>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</si>
  <si>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</si>
  <si>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</si>
  <si>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</si>
  <si>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</si>
  <si>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</si>
  <si>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</si>
  <si>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</si>
  <si>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</si>
  <si>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</si>
  <si>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</si>
  <si>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</si>
  <si>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</si>
  <si>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</si>
  <si>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</si>
  <si>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</si>
  <si>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</si>
  <si>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</si>
  <si>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</si>
  <si>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</si>
  <si>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</si>
  <si>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</si>
  <si>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</si>
  <si>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</si>
  <si>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</si>
  <si>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</si>
  <si>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</si>
  <si>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</si>
  <si>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</si>
  <si>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</si>
  <si>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</si>
  <si>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</si>
  <si>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</si>
  <si>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</si>
  <si>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</si>
  <si>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</si>
  <si>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</si>
  <si>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</si>
  <si>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</si>
  <si>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</si>
  <si>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</si>
  <si>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</si>
  <si>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</si>
  <si>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</si>
  <si>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</si>
  <si>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</si>
  <si>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</si>
  <si>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</si>
  <si>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</si>
  <si>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</si>
  <si>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</si>
  <si>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</si>
  <si>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</si>
  <si>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</si>
  <si>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</si>
  <si>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</si>
  <si>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</si>
  <si>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</si>
  <si>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</si>
  <si>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</si>
  <si>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</si>
  <si>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</si>
  <si>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</si>
  <si>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</si>
  <si>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</si>
  <si>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</si>
  <si>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</si>
  <si>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</si>
  <si>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</si>
  <si>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</si>
  <si>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</si>
  <si>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</si>
  <si>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</si>
  <si>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</si>
  <si>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</si>
  <si>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</si>
  <si>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</si>
  <si>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</si>
  <si>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</si>
  <si>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</si>
  <si>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</si>
  <si>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</si>
  <si>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</si>
  <si>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</si>
  <si>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</si>
  <si>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</si>
  <si>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</si>
  <si>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</si>
  <si>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</si>
  <si>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</si>
  <si>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</si>
  <si>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</si>
  <si>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</si>
  <si>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</si>
  <si>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</si>
  <si>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</si>
  <si>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</si>
  <si>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</si>
  <si>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</si>
  <si>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</si>
  <si>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</si>
  <si>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</si>
  <si>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</si>
  <si>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</si>
  <si>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</si>
  <si>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</si>
  <si>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</si>
  <si>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</si>
  <si>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</si>
  <si>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</si>
  <si>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</si>
  <si>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</si>
  <si>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</si>
  <si>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</si>
  <si>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</si>
  <si>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</si>
  <si>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</si>
  <si>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</si>
  <si>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</si>
  <si>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</si>
  <si>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</si>
  <si>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</si>
  <si>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</si>
  <si>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</si>
  <si>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</si>
  <si>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</si>
  <si>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</si>
  <si>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</si>
  <si>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</si>
  <si>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</si>
  <si>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</si>
  <si>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</si>
  <si>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</si>
  <si>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</si>
  <si>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</si>
  <si>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</si>
  <si>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</si>
  <si>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</si>
  <si>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</si>
  <si>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</si>
  <si>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</si>
  <si>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</si>
  <si>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</si>
  <si>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</si>
  <si>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</si>
  <si>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</si>
  <si>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</si>
  <si>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</si>
  <si>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</si>
  <si>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</si>
  <si>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</si>
  <si>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</si>
  <si>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</si>
  <si>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</si>
  <si>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</si>
  <si>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</si>
  <si>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</si>
  <si>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</si>
  <si>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</si>
  <si>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</si>
  <si>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</si>
  <si>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</si>
  <si>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</si>
  <si>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</si>
  <si>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</si>
  <si>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</si>
  <si>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</si>
  <si>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</si>
  <si>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</si>
  <si>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</si>
  <si>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</si>
  <si>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</si>
  <si>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</si>
  <si>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</si>
  <si>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</si>
  <si>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</si>
  <si>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</si>
  <si>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</si>
  <si>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</si>
  <si>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</si>
  <si>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</si>
  <si>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</si>
  <si>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</si>
  <si>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</si>
  <si>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</si>
  <si>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</si>
  <si>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</si>
  <si>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</si>
  <si>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</si>
  <si>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</si>
  <si>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</si>
  <si>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</si>
  <si>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</si>
  <si>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</si>
  <si>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</si>
  <si>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</si>
  <si>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</si>
  <si>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</si>
  <si>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</si>
  <si>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</si>
  <si>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</si>
  <si>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</si>
  <si>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</si>
  <si>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</si>
  <si>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</si>
  <si>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</si>
  <si>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</si>
  <si>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</si>
  <si>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</si>
  <si>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</si>
  <si>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</si>
  <si>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</si>
  <si>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</si>
  <si>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</si>
  <si>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</si>
  <si>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</si>
  <si>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</si>
  <si>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</si>
  <si>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</si>
  <si>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</si>
  <si>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</si>
  <si>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</si>
  <si>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</si>
  <si>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</si>
  <si>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</si>
  <si>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</si>
  <si>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</si>
  <si>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</si>
  <si>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</si>
  <si>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</si>
  <si>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</si>
  <si>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</si>
  <si>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</si>
  <si>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</si>
  <si>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</si>
  <si>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</si>
  <si>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</si>
  <si>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</si>
  <si>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</si>
  <si>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</si>
  <si>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</si>
  <si>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</si>
  <si>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</si>
  <si>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</si>
  <si>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</si>
  <si>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</si>
  <si>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</si>
  <si>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</si>
  <si>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</si>
  <si>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</si>
  <si>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</si>
  <si>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</si>
  <si>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</si>
  <si>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</si>
  <si>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</si>
  <si>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</si>
  <si>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</si>
  <si>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</si>
  <si>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</si>
  <si>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</si>
  <si>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</si>
  <si>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</si>
  <si>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</si>
  <si>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</si>
  <si>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</si>
  <si>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</si>
  <si>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</si>
  <si>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</si>
  <si>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</si>
  <si>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</si>
  <si>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</si>
  <si>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</si>
  <si>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</si>
  <si>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</si>
  <si>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</si>
  <si>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</si>
  <si>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</si>
  <si>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</si>
  <si>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</si>
  <si>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</si>
  <si>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</si>
  <si>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</si>
  <si>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</si>
  <si>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</si>
  <si>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</si>
  <si>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</si>
  <si>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</si>
  <si>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</si>
  <si>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</si>
  <si>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</si>
  <si>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</si>
  <si>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</si>
  <si>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</si>
  <si>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</si>
  <si>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</si>
  <si>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</si>
  <si>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</si>
  <si>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</si>
  <si>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</si>
  <si>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</si>
  <si>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</si>
  <si>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</si>
  <si>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</si>
  <si>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</si>
  <si>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</si>
  <si>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</si>
  <si>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</si>
  <si>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</si>
  <si>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</si>
  <si>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</si>
  <si>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</si>
  <si>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</si>
  <si>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</si>
  <si>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</si>
  <si>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</si>
  <si>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</si>
  <si>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</si>
  <si>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</si>
  <si>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</si>
  <si>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</si>
  <si>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</si>
  <si>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</si>
  <si>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</si>
  <si>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</si>
  <si>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</si>
  <si>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</si>
  <si>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</si>
  <si>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</si>
  <si>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</si>
  <si>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</si>
  <si>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</si>
  <si>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</si>
  <si>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</si>
  <si>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</si>
  <si>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</si>
  <si>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</si>
  <si>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</si>
  <si>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</si>
  <si>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</si>
  <si>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</si>
  <si>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</si>
  <si>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</si>
  <si>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</si>
  <si>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</si>
  <si>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</si>
  <si>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</si>
  <si>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</si>
  <si>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</si>
  <si>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</si>
  <si>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</si>
  <si>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</si>
  <si>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</si>
  <si>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</si>
  <si>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</si>
  <si>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</si>
  <si>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</si>
  <si>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</si>
  <si>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</si>
  <si>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</si>
  <si>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</si>
  <si>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</si>
  <si>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</si>
  <si>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</si>
  <si>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</si>
  <si>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</si>
  <si>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</si>
  <si>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</si>
  <si>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</si>
  <si>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</si>
  <si>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</si>
  <si>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</si>
  <si>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</si>
  <si>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</si>
  <si>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</si>
  <si>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</si>
  <si>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</si>
  <si>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</si>
  <si>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</si>
  <si>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</si>
  <si>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</si>
  <si>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</si>
  <si>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</si>
  <si>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</si>
  <si>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</si>
  <si>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</si>
  <si>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</si>
  <si>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</si>
  <si>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</si>
  <si>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</si>
  <si>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</si>
  <si>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</si>
  <si>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</si>
  <si>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</si>
  <si>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</si>
  <si>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</si>
  <si>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</si>
  <si>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</si>
  <si>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</si>
  <si>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</si>
  <si>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</si>
  <si>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</si>
  <si>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</si>
  <si>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</si>
  <si>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</si>
  <si>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</si>
  <si>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</si>
  <si>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</si>
  <si>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</si>
  <si>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</si>
  <si>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</si>
  <si>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</si>
  <si>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</si>
  <si>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</si>
  <si>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</si>
  <si>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</si>
  <si>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</si>
  <si>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</si>
  <si>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</si>
  <si>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</si>
  <si>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</si>
  <si>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</si>
  <si>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</si>
  <si>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</si>
  <si>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</si>
  <si>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</si>
  <si>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</si>
  <si>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</si>
  <si>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</si>
  <si>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</si>
  <si>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</si>
  <si>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</si>
  <si>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</si>
  <si>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</si>
  <si>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</si>
  <si>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</si>
  <si>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</si>
  <si>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</si>
  <si>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</si>
  <si>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</si>
  <si>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</si>
  <si>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</si>
  <si>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</si>
  <si>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</si>
  <si>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</si>
  <si>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</si>
  <si>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</si>
  <si>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</si>
  <si>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</si>
  <si>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</si>
  <si>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</si>
  <si>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</si>
  <si>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</si>
  <si>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</si>
  <si>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</si>
  <si>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</si>
  <si>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</si>
  <si>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</si>
  <si>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</si>
  <si>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</si>
  <si>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</si>
  <si>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</si>
  <si>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</si>
  <si>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</si>
  <si>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</si>
  <si>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</si>
  <si>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</si>
  <si>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</si>
  <si>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</si>
  <si>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</si>
  <si>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</si>
  <si>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</si>
  <si>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</si>
  <si>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</si>
  <si>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</si>
  <si>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</si>
  <si>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</si>
  <si>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</si>
  <si>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</si>
  <si>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</si>
  <si>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</si>
  <si>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</si>
  <si>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</si>
  <si>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</si>
  <si>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</si>
  <si>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</si>
  <si>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</si>
  <si>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</si>
  <si>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</si>
  <si>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</si>
  <si>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</si>
  <si>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</si>
  <si>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</si>
  <si>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</si>
  <si>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</si>
  <si>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</si>
  <si>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</si>
  <si>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</si>
  <si>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</si>
  <si>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</si>
  <si>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</si>
  <si>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</si>
  <si>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</si>
  <si>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</si>
  <si>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</si>
  <si>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</si>
  <si>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</si>
  <si>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</si>
  <si>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</si>
  <si>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</si>
  <si>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</si>
  <si>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</si>
  <si>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</si>
  <si>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</si>
  <si>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</si>
  <si>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</si>
  <si>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</si>
  <si>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</si>
  <si>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</si>
  <si>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</si>
  <si>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</si>
  <si>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</si>
  <si>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</si>
  <si>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</si>
  <si>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</si>
  <si>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</si>
  <si>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</si>
  <si>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</si>
  <si>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</si>
  <si>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</si>
  <si>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</si>
  <si>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</si>
  <si>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</si>
  <si>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</si>
  <si>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</si>
  <si>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</si>
  <si>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</si>
  <si>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</si>
  <si>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</si>
  <si>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</si>
  <si>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</si>
  <si>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</si>
  <si>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</si>
  <si>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</si>
  <si>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</si>
  <si>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</si>
  <si>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</si>
  <si>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</si>
  <si>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</si>
  <si>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</si>
  <si>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</si>
  <si>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</si>
  <si>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</si>
  <si>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</si>
  <si>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</si>
  <si>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</si>
  <si>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</si>
  <si>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</si>
  <si>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</si>
  <si>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</si>
  <si>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</si>
  <si>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</si>
  <si>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</si>
  <si>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</si>
  <si>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</si>
  <si>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</si>
  <si>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</si>
  <si>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</si>
  <si>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</si>
  <si>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</si>
  <si>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</si>
  <si>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</si>
  <si>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</si>
  <si>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</si>
  <si>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</si>
  <si>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</si>
  <si>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</si>
  <si>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</si>
  <si>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</si>
  <si>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</si>
  <si>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</si>
  <si>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</si>
  <si>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</si>
  <si>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</si>
  <si>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</si>
  <si>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</si>
  <si>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</si>
  <si>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</si>
  <si>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</si>
  <si>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</si>
  <si>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</si>
  <si>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</si>
  <si>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</si>
  <si>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</si>
  <si>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</si>
  <si>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</si>
  <si>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</si>
  <si>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</si>
  <si>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</si>
  <si>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</si>
  <si>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</si>
  <si>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</si>
  <si>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</si>
  <si>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</si>
  <si>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</si>
  <si>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</si>
  <si>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</si>
  <si>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</si>
  <si>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</si>
  <si>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</si>
  <si>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</si>
  <si>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</si>
  <si>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</si>
  <si>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</si>
  <si>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</si>
  <si>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</si>
  <si>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</si>
  <si>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</si>
  <si>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</si>
  <si>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</si>
  <si>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</si>
  <si>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</si>
  <si>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</si>
  <si>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</si>
  <si>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</si>
  <si>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</si>
  <si>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</si>
  <si>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</si>
  <si>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</si>
  <si>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</si>
  <si>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</si>
  <si>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</si>
  <si>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</si>
  <si>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</si>
  <si>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</si>
  <si>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</si>
  <si>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</si>
  <si>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</si>
  <si>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</si>
  <si>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</si>
  <si>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</si>
  <si>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</si>
  <si>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</si>
  <si>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</si>
  <si>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</si>
  <si>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</si>
  <si>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</si>
  <si>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</si>
  <si>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</si>
  <si>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</si>
  <si>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</si>
  <si>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</si>
  <si>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</si>
  <si>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</si>
  <si>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</si>
  <si>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</si>
  <si>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</si>
  <si>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</si>
  <si>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</si>
  <si>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</si>
  <si>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</si>
  <si>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</si>
  <si>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</si>
  <si>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</si>
  <si>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</si>
  <si>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</si>
  <si>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</si>
  <si>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</si>
  <si>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</si>
  <si>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</si>
  <si>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</si>
  <si>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</si>
  <si>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</si>
  <si>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</si>
  <si>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</si>
  <si>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</si>
  <si>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</si>
  <si>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</si>
  <si>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</si>
  <si>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</si>
  <si>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</si>
  <si>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</si>
  <si>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</si>
  <si>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</si>
  <si>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</si>
  <si>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</si>
  <si>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</si>
  <si>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</si>
  <si>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</si>
  <si>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</si>
  <si>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</si>
  <si>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</si>
  <si>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</si>
  <si>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</si>
  <si>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</si>
  <si>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</si>
  <si>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</si>
  <si>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</si>
  <si>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</si>
  <si>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</si>
  <si>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</si>
  <si>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</si>
  <si>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</si>
  <si>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</si>
  <si>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</si>
  <si>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</si>
  <si>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</si>
  <si>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</si>
  <si>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</si>
  <si>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</si>
  <si>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</si>
  <si>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</si>
  <si>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</si>
  <si>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</si>
  <si>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</si>
  <si>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</si>
  <si>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</si>
  <si>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</si>
  <si>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</si>
  <si>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</si>
  <si>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</si>
  <si>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</si>
  <si>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</si>
  <si>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</si>
  <si>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</si>
  <si>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</si>
  <si>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</si>
  <si>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</si>
  <si>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</si>
  <si>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</si>
  <si>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</si>
  <si>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</si>
  <si>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</si>
  <si>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</si>
  <si>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</si>
  <si>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</si>
  <si>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</si>
  <si>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</si>
  <si>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</si>
  <si>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</si>
  <si>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</si>
  <si>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</si>
  <si>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</si>
  <si>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</si>
  <si>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</si>
  <si>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</si>
  <si>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</si>
  <si>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</si>
  <si>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</si>
  <si>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</si>
  <si>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</si>
  <si>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</si>
  <si>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</si>
  <si>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</si>
  <si>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</si>
  <si>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</si>
  <si>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</si>
  <si>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</si>
  <si>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</si>
  <si>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</si>
  <si>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</si>
  <si>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</si>
  <si>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</si>
  <si>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</si>
  <si>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</si>
  <si>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</si>
  <si>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</si>
  <si>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</si>
  <si>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</si>
  <si>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</si>
  <si>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</si>
  <si>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</si>
  <si>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</si>
  <si>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</si>
  <si>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</si>
  <si>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</si>
  <si>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</si>
  <si>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</si>
  <si>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</si>
  <si>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</si>
  <si>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</si>
  <si>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</si>
  <si>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</si>
  <si>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</si>
  <si>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</si>
  <si>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</si>
  <si>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</si>
  <si>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</si>
  <si>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</si>
  <si>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</si>
  <si>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</si>
  <si>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</si>
  <si>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</si>
  <si>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</si>
  <si>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</si>
  <si>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</si>
  <si>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</si>
  <si>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</si>
  <si>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</si>
  <si>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</si>
  <si>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</si>
  <si>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</si>
  <si>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</si>
  <si>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</si>
  <si>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</si>
  <si>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</si>
  <si>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</si>
  <si>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</si>
  <si>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</si>
  <si>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</si>
  <si>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</si>
  <si>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</si>
  <si>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</si>
  <si>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</si>
  <si>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</si>
  <si>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</si>
  <si>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</si>
  <si>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</si>
  <si>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</si>
  <si>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</si>
  <si>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</si>
  <si>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</si>
  <si>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</si>
  <si>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</si>
  <si>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</si>
  <si>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</si>
  <si>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</si>
  <si>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</si>
  <si>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</si>
  <si>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</si>
  <si>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</si>
  <si>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</si>
  <si>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</si>
  <si>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</si>
  <si>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</si>
  <si>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</si>
  <si>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</si>
  <si>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</si>
  <si>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</si>
  <si>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</si>
  <si>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</si>
  <si>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</si>
  <si>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</si>
  <si>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</si>
  <si>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</si>
  <si>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</si>
  <si>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</si>
  <si>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</si>
  <si>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</si>
  <si>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</si>
  <si>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</si>
  <si>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</si>
  <si>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</si>
  <si>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</si>
  <si>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</si>
  <si>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</si>
  <si>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</si>
  <si>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</si>
  <si>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</si>
  <si>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</si>
  <si>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</si>
  <si>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</si>
  <si>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</si>
  <si>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</si>
  <si>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</si>
  <si>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</si>
  <si>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</si>
  <si>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</si>
  <si>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</si>
  <si>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</si>
  <si>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</si>
  <si>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</si>
  <si>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</si>
  <si>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</si>
  <si>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</si>
  <si>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</si>
  <si>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</si>
  <si>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</si>
  <si>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</si>
  <si>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</si>
  <si>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</si>
  <si>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</si>
  <si>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</si>
  <si>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</si>
  <si>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</si>
  <si>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</si>
  <si>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</si>
  <si>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</si>
  <si>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</si>
  <si>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</si>
  <si>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</si>
  <si>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</si>
  <si>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</si>
  <si>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</si>
  <si>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</si>
  <si>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</si>
  <si>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</si>
  <si>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</si>
  <si>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</si>
  <si>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</si>
  <si>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</si>
  <si>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</si>
  <si>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</si>
  <si>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</si>
  <si>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</si>
  <si>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</si>
  <si>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</si>
  <si>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</si>
  <si>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</si>
  <si>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</si>
  <si>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</si>
  <si>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</si>
  <si>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</si>
  <si>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</si>
  <si>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</si>
  <si>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</si>
  <si>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</si>
  <si>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</si>
  <si>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</si>
  <si>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</si>
  <si>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</si>
  <si>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</si>
  <si>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</si>
  <si>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</si>
  <si>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</si>
  <si>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</si>
  <si>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</si>
  <si>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</si>
  <si>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</si>
  <si>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</si>
  <si>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</si>
  <si>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</si>
  <si>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</si>
  <si>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</si>
  <si>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</si>
  <si>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</si>
  <si>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</si>
  <si>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</si>
  <si>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</si>
  <si>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</si>
  <si>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</si>
  <si>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</si>
  <si>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</si>
  <si>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</si>
  <si>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</si>
  <si>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</si>
  <si>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</si>
  <si>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</si>
  <si>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</si>
  <si>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</si>
  <si>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</si>
  <si>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</si>
  <si>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</si>
  <si>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</si>
  <si>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</si>
  <si>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</si>
  <si>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</si>
  <si>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</si>
  <si>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</si>
  <si>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</si>
  <si>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</si>
  <si>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</si>
  <si>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</si>
  <si>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</si>
  <si>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</si>
  <si>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</si>
  <si>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</si>
  <si>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</si>
  <si>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</si>
  <si>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</si>
  <si>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</si>
  <si>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</si>
  <si>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</si>
  <si>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</si>
  <si>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</si>
  <si>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</si>
  <si>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</si>
  <si>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</si>
  <si>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</si>
  <si>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</si>
  <si>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</si>
  <si>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</si>
  <si>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</si>
  <si>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</si>
  <si>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</si>
  <si>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</si>
  <si>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</si>
  <si>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</si>
  <si>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</si>
  <si>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</si>
  <si>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</si>
  <si>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</si>
  <si>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</si>
  <si>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</si>
  <si>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</si>
  <si>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</si>
  <si>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</si>
  <si>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</si>
  <si>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</si>
  <si>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</si>
  <si>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</si>
  <si>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</si>
  <si>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</si>
  <si>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</si>
  <si>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</si>
  <si>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</si>
  <si>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</si>
  <si>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</si>
  <si>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</si>
  <si>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</si>
  <si>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</si>
  <si>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</si>
  <si>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</si>
  <si>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</si>
  <si>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</si>
  <si>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</si>
  <si>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</si>
  <si>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</si>
  <si>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</si>
  <si>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</si>
  <si>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</si>
  <si>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</si>
  <si>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</si>
  <si>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</si>
  <si>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</si>
  <si>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</si>
  <si>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</si>
  <si>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</si>
  <si>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</si>
  <si>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</si>
  <si>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</si>
  <si>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</si>
  <si>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</si>
  <si>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</si>
  <si>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</si>
  <si>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</si>
  <si>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</si>
  <si>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</si>
  <si>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</si>
  <si>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</si>
  <si>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</si>
  <si>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</si>
  <si>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</si>
  <si>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</si>
  <si>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</si>
  <si>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</si>
  <si>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</si>
  <si>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</si>
  <si>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</si>
  <si>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</si>
  <si>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</si>
  <si>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</si>
  <si>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</si>
  <si>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</si>
  <si>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</si>
  <si>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</si>
  <si>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</si>
  <si>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</si>
  <si>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</si>
  <si>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</si>
  <si>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</si>
  <si>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</si>
  <si>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</si>
  <si>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</si>
  <si>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</si>
  <si>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</si>
  <si>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</si>
  <si>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</si>
  <si>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</si>
  <si>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</si>
  <si>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</si>
  <si>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</si>
  <si>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</si>
  <si>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</si>
  <si>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</si>
  <si>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</si>
  <si>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</si>
  <si>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</si>
  <si>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</si>
  <si>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</si>
  <si>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</si>
  <si>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</si>
  <si>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</si>
  <si>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</si>
  <si>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</si>
  <si>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</si>
  <si>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</si>
  <si>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</si>
  <si>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</si>
  <si>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</si>
  <si>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</si>
  <si>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</si>
  <si>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</si>
  <si>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</si>
  <si>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</si>
  <si>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</si>
  <si>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</si>
  <si>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</si>
  <si>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</si>
  <si>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</si>
  <si>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</si>
  <si>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</si>
  <si>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</si>
  <si>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</si>
  <si>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</si>
  <si>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</si>
  <si>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</si>
  <si>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</si>
  <si>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</si>
  <si>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</si>
  <si>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</si>
  <si>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</si>
  <si>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</si>
  <si>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</si>
  <si>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</si>
  <si>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</si>
  <si>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</si>
  <si>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</si>
  <si>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</si>
  <si>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</si>
  <si>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</si>
  <si>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</si>
  <si>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</si>
  <si>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</si>
  <si>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</si>
  <si>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</si>
  <si>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</si>
  <si>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</si>
  <si>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</si>
  <si>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</si>
  <si>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</si>
  <si>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</si>
  <si>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</si>
  <si>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</si>
  <si>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</si>
  <si>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</si>
  <si>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</si>
  <si>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</si>
  <si>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</si>
  <si>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</si>
  <si>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</si>
  <si>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</si>
  <si>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</si>
  <si>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</si>
  <si>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</si>
  <si>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</si>
  <si>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</si>
  <si>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</si>
  <si>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</si>
  <si>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</si>
  <si>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</si>
  <si>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</si>
  <si>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</si>
  <si>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</si>
  <si>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</si>
  <si>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</si>
  <si>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</si>
  <si>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</si>
  <si>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</si>
  <si>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</si>
  <si>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</si>
  <si>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</si>
  <si>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</si>
  <si>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</si>
  <si>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</si>
  <si>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</si>
  <si>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</si>
  <si>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</si>
  <si>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</si>
  <si>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</si>
  <si>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</si>
  <si>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</si>
  <si>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</si>
  <si>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</si>
  <si>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</si>
  <si>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</si>
  <si>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</si>
  <si>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</si>
  <si>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</si>
  <si>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</si>
  <si>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</si>
  <si>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</si>
  <si>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</si>
  <si>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</si>
  <si>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</si>
  <si>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</si>
  <si>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</si>
  <si>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</si>
  <si>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</si>
  <si>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</si>
  <si>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</si>
  <si>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</si>
  <si>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</si>
  <si>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</si>
  <si>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</si>
  <si>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</si>
  <si>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</si>
  <si>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</si>
  <si>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</si>
  <si>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</si>
  <si>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</si>
  <si>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</si>
  <si>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</si>
  <si>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</si>
  <si>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</si>
  <si>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</si>
  <si>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</si>
  <si>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</si>
  <si>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</si>
  <si>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</si>
  <si>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</si>
  <si>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</si>
  <si>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</si>
  <si>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</si>
  <si>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</si>
  <si>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</si>
  <si>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</si>
  <si>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</si>
  <si>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</si>
  <si>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</si>
  <si>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</si>
  <si>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</si>
  <si>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</si>
  <si>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</si>
  <si>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</si>
  <si>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</si>
  <si>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</si>
  <si>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</si>
  <si>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</si>
  <si>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</si>
  <si>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</si>
  <si>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</si>
  <si>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</si>
  <si>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</si>
  <si>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</si>
  <si>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</si>
  <si>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</si>
  <si>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</si>
  <si>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</si>
  <si>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</si>
  <si>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</si>
  <si>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</si>
  <si>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</si>
  <si>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</si>
  <si>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</si>
  <si>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</si>
  <si>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</si>
  <si>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</si>
  <si>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</si>
  <si>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</si>
  <si>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</si>
  <si>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</si>
  <si>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</si>
  <si>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</si>
  <si>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</si>
  <si>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</si>
  <si>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</si>
  <si>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</si>
  <si>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</si>
  <si>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</si>
  <si>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</si>
  <si>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</si>
  <si>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</si>
  <si>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</si>
  <si>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</si>
  <si>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</si>
  <si>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</si>
  <si>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</si>
  <si>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</si>
  <si>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</si>
  <si>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</si>
  <si>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</si>
  <si>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</si>
  <si>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</si>
  <si>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</si>
  <si>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</si>
  <si>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</si>
  <si>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</si>
  <si>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</si>
  <si>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</si>
  <si>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</si>
  <si>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</si>
  <si>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</si>
  <si>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</si>
  <si>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</si>
  <si>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</si>
  <si>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</si>
  <si>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</si>
  <si>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</si>
  <si>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</si>
  <si>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</si>
  <si>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</si>
  <si>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</si>
  <si>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</si>
  <si>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</si>
  <si>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</si>
  <si>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</si>
  <si>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</si>
  <si>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</si>
  <si>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</si>
  <si>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</si>
  <si>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</si>
  <si>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</si>
  <si>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</si>
  <si>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</si>
  <si>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</si>
  <si>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</si>
  <si>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</si>
  <si>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</si>
  <si>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</si>
  <si>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</si>
  <si>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</si>
  <si>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</si>
  <si>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</si>
  <si>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</si>
  <si>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</si>
  <si>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</si>
  <si>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</si>
  <si>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</si>
  <si>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</si>
  <si>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</si>
  <si>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</si>
  <si>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</si>
  <si>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</si>
  <si>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</si>
  <si>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</si>
  <si>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</si>
  <si>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</si>
  <si>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</si>
  <si>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</si>
  <si>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</si>
  <si>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</si>
  <si>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</si>
  <si>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</si>
  <si>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</si>
  <si>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</si>
  <si>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</si>
  <si>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</si>
  <si>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</si>
  <si>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</si>
  <si>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</si>
  <si>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</si>
  <si>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</si>
  <si>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</si>
  <si>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</si>
  <si>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</si>
  <si>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</si>
  <si>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</si>
  <si>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</si>
  <si>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</si>
  <si>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</si>
  <si>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</si>
  <si>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</si>
  <si>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</si>
  <si>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</si>
  <si>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</si>
  <si>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</si>
  <si>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</si>
  <si>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</si>
  <si>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</si>
  <si>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</si>
  <si>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</si>
  <si>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</si>
  <si>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</si>
  <si>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</si>
  <si>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</si>
  <si>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</si>
  <si>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</si>
  <si>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</si>
  <si>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</si>
  <si>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</si>
  <si>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</si>
  <si>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</si>
  <si>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</si>
  <si>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</si>
  <si>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</si>
  <si>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</si>
  <si>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</si>
  <si>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</si>
  <si>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</si>
  <si>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</si>
  <si>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</si>
  <si>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</si>
  <si>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</si>
  <si>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</si>
  <si>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</si>
  <si>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</si>
  <si>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</si>
  <si>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</si>
  <si>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</si>
  <si>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</si>
  <si>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</si>
  <si>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</si>
  <si>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</si>
  <si>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</si>
  <si>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</si>
  <si>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</si>
  <si>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</si>
  <si>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</si>
  <si>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</si>
  <si>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</si>
  <si>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</si>
  <si>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</si>
  <si>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</si>
  <si>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</si>
  <si>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</si>
  <si>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</si>
  <si>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</si>
  <si>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</si>
  <si>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</si>
  <si>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</si>
  <si>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</si>
  <si>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</si>
  <si>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</si>
  <si>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</si>
  <si>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</si>
  <si>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</si>
  <si>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</si>
  <si>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</si>
  <si>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</si>
  <si>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</si>
  <si>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</si>
  <si>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</si>
  <si>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</si>
  <si>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</si>
  <si>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</si>
  <si>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</si>
  <si>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</si>
  <si>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</si>
  <si>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</si>
  <si>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</si>
  <si>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</si>
  <si>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</si>
  <si>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</si>
  <si>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</si>
  <si>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</si>
  <si>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</si>
  <si>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</si>
  <si>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</si>
  <si>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</si>
  <si>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</si>
  <si>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</si>
  <si>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</si>
  <si>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</si>
  <si>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</si>
  <si>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</si>
  <si>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</si>
  <si>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</si>
  <si>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</si>
  <si>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</si>
  <si>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</si>
  <si>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</si>
  <si>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</si>
  <si>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</si>
  <si>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</si>
  <si>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</si>
  <si>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</si>
  <si>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</si>
  <si>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</si>
  <si>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</si>
  <si>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</si>
  <si>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</si>
  <si>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</si>
  <si>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</si>
  <si>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</si>
  <si>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</si>
  <si>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</si>
  <si>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</si>
  <si>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</si>
  <si>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</si>
  <si>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</si>
  <si>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</si>
  <si>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</si>
  <si>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</si>
  <si>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</si>
  <si>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</si>
  <si>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</si>
  <si>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</si>
  <si>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</si>
  <si>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</si>
  <si>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</si>
  <si>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</si>
  <si>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</si>
  <si>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</si>
  <si>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</si>
  <si>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</si>
  <si>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</si>
  <si>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</si>
  <si>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</si>
  <si>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</si>
  <si>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</si>
  <si>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</si>
  <si>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</si>
  <si>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</si>
  <si>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</si>
  <si>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</si>
  <si>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</si>
  <si>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</si>
  <si>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</si>
  <si>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</si>
  <si>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</si>
  <si>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</si>
  <si>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</si>
  <si>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</si>
  <si>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</si>
  <si>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</si>
  <si>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</si>
  <si>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</si>
  <si>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</si>
  <si>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</si>
  <si>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</si>
  <si>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</si>
  <si>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</si>
  <si>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</si>
  <si>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</si>
  <si>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</si>
  <si>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</si>
  <si>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</si>
  <si>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</si>
  <si>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</si>
  <si>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</si>
  <si>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</si>
  <si>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</si>
  <si>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</si>
  <si>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</si>
  <si>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</si>
  <si>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</si>
  <si>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</si>
  <si>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</si>
  <si>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</si>
  <si>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</si>
  <si>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</si>
  <si>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</si>
  <si>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</si>
  <si>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</si>
  <si>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</si>
  <si>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</si>
  <si>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</si>
  <si>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</si>
  <si>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</si>
  <si>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</si>
  <si>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</si>
  <si>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</si>
  <si>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</si>
  <si>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</si>
  <si>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</si>
  <si>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</si>
  <si>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</si>
  <si>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</si>
  <si>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</si>
  <si>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</si>
  <si>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</si>
  <si>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</si>
  <si>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</si>
  <si>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</si>
  <si>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</si>
  <si>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</si>
  <si>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</si>
  <si>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</si>
  <si>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</si>
  <si>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</si>
  <si>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</si>
  <si>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</si>
  <si>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</si>
  <si>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</si>
  <si>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</si>
  <si>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</si>
  <si>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</si>
  <si>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</si>
  <si>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</si>
  <si>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</si>
  <si>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</si>
  <si>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</si>
  <si>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</si>
  <si>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</si>
  <si>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</si>
  <si>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</si>
  <si>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</si>
  <si>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</si>
  <si>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</si>
  <si>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</si>
  <si>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</si>
  <si>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</si>
  <si>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</si>
  <si>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</si>
  <si>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</si>
  <si>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</si>
  <si>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</si>
  <si>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</si>
  <si>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</si>
  <si>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</si>
  <si>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</si>
  <si>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</si>
  <si>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</si>
  <si>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</si>
  <si>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</si>
  <si>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</si>
  <si>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</si>
  <si>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</si>
  <si>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</si>
  <si>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</si>
  <si>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</si>
  <si>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</si>
  <si>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</si>
  <si>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</si>
  <si>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</si>
  <si>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</si>
  <si>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</si>
  <si>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</si>
  <si>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</si>
  <si>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</si>
  <si>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</si>
  <si>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</si>
  <si>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</si>
  <si>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</si>
  <si>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</si>
  <si>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</si>
  <si>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</si>
  <si>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</si>
  <si>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</si>
  <si>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</si>
  <si>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</si>
  <si>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</si>
  <si>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</si>
  <si>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</si>
  <si>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</si>
  <si>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</si>
  <si>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</si>
  <si>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</si>
  <si>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</si>
  <si>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</si>
  <si>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</si>
  <si>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</si>
  <si>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</si>
  <si>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</si>
  <si>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</si>
  <si>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</si>
  <si>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</si>
  <si>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</si>
  <si>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</si>
  <si>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</si>
  <si>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</si>
  <si>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</si>
  <si>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</si>
  <si>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</si>
  <si>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</si>
  <si>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</si>
  <si>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</si>
  <si>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</si>
  <si>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</si>
  <si>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</si>
  <si>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</si>
  <si>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</si>
  <si>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</si>
  <si>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</si>
  <si>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</si>
  <si>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</si>
  <si>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</si>
  <si>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</si>
  <si>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</si>
  <si>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</si>
  <si>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</si>
  <si>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</si>
  <si>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</si>
  <si>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</si>
  <si>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</si>
  <si>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</si>
  <si>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</si>
  <si>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</si>
  <si>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</si>
  <si>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</si>
  <si>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</si>
  <si>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</si>
  <si>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</si>
  <si>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</si>
  <si>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</si>
  <si>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</si>
  <si>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</si>
  <si>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</si>
  <si>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</si>
  <si>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</si>
  <si>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</si>
  <si>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</si>
  <si>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</si>
  <si>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</si>
  <si>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</si>
  <si>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</si>
  <si>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</si>
  <si>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</si>
  <si>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</si>
  <si>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</si>
  <si>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</si>
  <si>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</si>
  <si>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</si>
  <si>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</si>
  <si>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</si>
  <si>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</si>
  <si>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</si>
  <si>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</si>
  <si>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</si>
  <si>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</si>
  <si>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</si>
  <si>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</si>
  <si>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</si>
  <si>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</si>
  <si>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</si>
  <si>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</si>
  <si>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</si>
  <si>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</si>
  <si>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</si>
  <si>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</si>
  <si>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</si>
  <si>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</si>
  <si>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</si>
  <si>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</si>
  <si>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</si>
  <si>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</si>
  <si>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</si>
  <si>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</si>
  <si>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</si>
  <si>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</si>
  <si>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</si>
  <si>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</si>
  <si>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</si>
  <si>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</si>
  <si>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</si>
  <si>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</si>
  <si>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</si>
  <si>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</si>
  <si>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</si>
  <si>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</si>
  <si>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</si>
  <si>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</si>
  <si>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</si>
  <si>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</si>
  <si>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</si>
  <si>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</si>
  <si>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</si>
  <si>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</si>
  <si>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</si>
  <si>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</si>
  <si>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</si>
  <si>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</si>
  <si>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</si>
  <si>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</si>
  <si>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</si>
  <si>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</si>
  <si>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</si>
  <si>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</si>
  <si>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</si>
  <si>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</si>
  <si>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</si>
  <si>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</si>
  <si>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</si>
  <si>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</si>
  <si>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</si>
  <si>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</si>
  <si>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</si>
  <si>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</si>
  <si>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</si>
  <si>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</si>
  <si>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</si>
  <si>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</si>
  <si>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</si>
  <si>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</si>
  <si>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</si>
  <si>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</si>
  <si>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</si>
  <si>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</si>
  <si>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</si>
  <si>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</si>
  <si>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</si>
  <si>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</si>
  <si>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</si>
  <si>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</si>
  <si>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</si>
  <si>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</si>
  <si>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</si>
  <si>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</si>
  <si>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</si>
  <si>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</si>
  <si>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</si>
  <si>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</si>
  <si>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</si>
  <si>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</si>
  <si>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</si>
  <si>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</si>
  <si>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78111502;</t>
  </si>
  <si>
    <t>SUMINISTRO DE TIQUETES AEREOS</t>
  </si>
  <si>
    <t>DIRECCIÓN GENERAL ADMINISTRATIVA</t>
  </si>
  <si>
    <t>ASTRID SALAMANCA RAHIN</t>
  </si>
  <si>
    <t>3824366</t>
  </si>
  <si>
    <t>direccion.administrativa@senado.gov.co</t>
  </si>
  <si>
    <t>78181500;</t>
  </si>
  <si>
    <t>MANTENIMIENTO  VEHICULOS PROPIEDAD DEL SENADO DE LA REPUBLICA</t>
  </si>
  <si>
    <t>80111500;</t>
  </si>
  <si>
    <t>SERVICIO DE BIENESTAR SOCIAL</t>
  </si>
  <si>
    <t>43211600;</t>
  </si>
  <si>
    <t>ADMINISTRACION APLICATIVO MOVIL (MI SENADO</t>
  </si>
  <si>
    <t>CAPACITACION SEMINARIOS Y CONFERENCIAS</t>
  </si>
  <si>
    <t>92121801;</t>
  </si>
  <si>
    <t>92121700;</t>
  </si>
  <si>
    <t>72102900;</t>
  </si>
  <si>
    <t>FORTALECIMIENTO Y ACTUALIZACIÒN DE LOS SISTEMAS DE INFORMACIÒN Y LA PLATAFORMA TECNOLOGICA DEL SENADO DE LA REPUBLICA</t>
  </si>
  <si>
    <t>DESARROLLO DE ESTRATEGIAS PARA LA GENERACIÒN Y SOCIALIZACIÒN DE LA INFORMACIÒN LEGISLATIVA A NIVEL NACIONAL</t>
  </si>
  <si>
    <t>RESTAURACIÒN DE LAS SEDES DEL SENADO DE LA REPUBLICA</t>
  </si>
  <si>
    <t>MEJORAMIENTO DE LAS CONDICIONES DE SEGURIDAD Y OPORTUNIDAD EN LOS DESPLAZAMIENTOS DE LOS SERVIDORES PUBLICOS DEL SENADO</t>
  </si>
  <si>
    <t>AMPLIACIÒN Y ACTUALIZACIÒN DEL SISTEMA INTEGRADO DE SEGURIDAD DEL CONGRESO</t>
  </si>
  <si>
    <t>ADECUACIÒN DE LA INFRAESTUCTURA FISICA DEL SENADO DE LA REPUBLICA</t>
  </si>
  <si>
    <t>80111500;80121500;80161500;81121500;81111500;81111600;84111700;</t>
  </si>
  <si>
    <t>78102203;</t>
  </si>
  <si>
    <t>81111800;</t>
  </si>
  <si>
    <t>81141801;</t>
  </si>
  <si>
    <t xml:space="preserve">PAPELERIA, UTILES DE ESCRITORIO </t>
  </si>
  <si>
    <t>14111500;44103100;44121600;44121700;44121800;</t>
  </si>
  <si>
    <t>SERVICIO DE APOYO LOGISTICO</t>
  </si>
  <si>
    <t>80161500;</t>
  </si>
  <si>
    <t>81111500;81112200</t>
  </si>
  <si>
    <t>SOPORTE TECNICO MESA DE AYUDA (BOLSA DE REPUESTO, STOCK DE COMPUTO Y MANTENIMIENTO, INFRAESTRUCTURA TENOLOGÍCA QUE SOPORTA LA OPERACIÓN DEL SENADO DE LA REPÚBLICA</t>
  </si>
  <si>
    <t>72101506;</t>
  </si>
  <si>
    <t>SERVICIO INTEGRAL DE ASEO CON SUMINISTRO DE MANO DE OBRA, EQUIPO E INSUMOS</t>
  </si>
  <si>
    <t>76111500;</t>
  </si>
  <si>
    <t>SERVICIO INTEGRAL DE CAFETERIA CON SUINISTRO DE MANO DE OBRA, EQUIPOS E INSUMOS</t>
  </si>
  <si>
    <t>95121503;</t>
  </si>
  <si>
    <t>SERVICIO DE ACTUALIZACIÓN DE LA COMPILACIÓN, OBRAS LEYES DESDE 1992</t>
  </si>
  <si>
    <t>82101603;</t>
  </si>
  <si>
    <t>EDICIÓN, IMPRESIÓN Y PUBLICACIÓN DE GACETA</t>
  </si>
  <si>
    <t>82121801;</t>
  </si>
  <si>
    <t>80131500;</t>
  </si>
  <si>
    <t>42171903;</t>
  </si>
  <si>
    <t>PROGRAMA DE SEGUROS DEL SENADO DE LA REPUBLICA</t>
  </si>
  <si>
    <t>84131500;</t>
  </si>
  <si>
    <t>SERVICIO DE MANTENIMIENTO DE ASCENSORES</t>
  </si>
  <si>
    <t>MEDICAMENTOS Y PRODUCTOS FARMACEUTICOS PARA BOTIQUINES Y CONSULTORIO MEDICO</t>
  </si>
  <si>
    <t>SERVICIO DE CORREO (SERVICIOS POSTALES Y DE MENSAJERIA)</t>
  </si>
  <si>
    <t>PRESTACION SERVICIOS TECNICOS(OTROS  SERVICIOS PROFESIONALES CIENTIFICOS Y TECNICOS)</t>
  </si>
  <si>
    <t>ARRENDAMIENTO DE OFICINAS PARA EL FUNCIONAMIENTO DE LAS DEPENDENCIAS DEL SENADO DE LA REPUBLICA(SERVICOS  INMOBILIARIOS)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</si>
  <si>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</si>
  <si>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</si>
  <si>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</si>
  <si>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</si>
  <si>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</si>
  <si>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</si>
  <si>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</si>
  <si>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</si>
  <si>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</si>
  <si>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</si>
  <si>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</si>
  <si>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</si>
  <si>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</si>
  <si>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</si>
  <si>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Valor total del PAA 2021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</si>
  <si>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</si>
  <si>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</si>
  <si>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</si>
  <si>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</si>
  <si>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</si>
  <si>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$ 40.883.670</t>
  </si>
  <si>
    <t>PROCESO GESTION DE BIENES E INFRAESTRUCTURA</t>
  </si>
  <si>
    <t>408.836.700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</si>
  <si>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</si>
  <si>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 xml:space="preserve">ARRENDAMIENTO DE COMPUTADORES </t>
  </si>
  <si>
    <t>81112401;81112502;</t>
  </si>
  <si>
    <t>06 DE ABRIL DE 2021</t>
  </si>
  <si>
    <t>APROBADO: ACTA 03 DEL 06 DE ABRIL 2021</t>
  </si>
  <si>
    <t xml:space="preserve">ADICION CONTRATO 419- PROGRAMA DE SEGUROS DEL SENADO DE LA REPUBLICA </t>
  </si>
  <si>
    <t>PLAN ANUAL DE ADQUISICIONES 2021-VR 2
 PLAN ANUAL DE ADQUISICIONES
SENADO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</si>
</sst>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-[$$-240A]\ * #,##0.00_ ;_-[$$-240A]\ * \-#,##0.00\ ;_-[$$-240A]\ * &quot;-&quot;??_ ;_-@_ "/>
    <numFmt numFmtId="170" formatCode="&quot;$&quot;#,##0"/>
    <numFmt numFmtId="171" formatCode="&quot;$&quot;\ #,##0.00"/>
    <numFmt numFmtId="172" formatCode="_(&quot;$&quot;\ * #,##0.00_);_(&quot;$&quot;\ * \(#,##0.00\);_(&quot;$&quot;\ * &quot;-&quot;??_);_(@_)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6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0" fontId="2" fillId="0" borderId="0" xfId="13" applyNumberForma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7" fontId="2" fillId="0" borderId="0" xfId="2" applyFont="1" applyProtection="1">
      <protection locked="0"/>
    </xf>
    <xf numFmtId="169" fontId="6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ill="1" applyBorder="1"/>
    <xf numFmtId="169" fontId="4" fillId="0" borderId="0" xfId="0" applyNumberFormat="1" applyFont="1" applyFill="1" applyBorder="1" applyAlignment="1">
      <alignment horizontal="right" vertical="center" wrapText="1"/>
    </xf>
    <xf numFmtId="49" fontId="2" fillId="0" borderId="0" xfId="13" applyProtection="1">
      <alignment horizontal="left" vertical="center"/>
      <protection locked="0"/>
    </xf>
    <xf numFmtId="49" fontId="2" fillId="0" borderId="0" xfId="13">
      <alignment horizontal="left" vertical="center"/>
    </xf>
    <xf numFmtId="49" fontId="2" fillId="0" borderId="0" xfId="13" applyAlignment="1" applyProtection="1">
      <alignment horizontal="left" vertical="center"/>
      <protection locked="0"/>
    </xf>
    <xf numFmtId="170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5" fillId="0" borderId="5" xfId="35" quotePrefix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2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172" fontId="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7" borderId="4" xfId="0" applyFont="1" applyFill="1" applyBorder="1" applyAlignment="1">
      <alignment vertical="center" wrapText="1"/>
    </xf>
    <xf numFmtId="171" fontId="10" fillId="7" borderId="5" xfId="0" applyNumberFormat="1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14" fontId="0" fillId="7" borderId="7" xfId="0" applyNumberFormat="1" applyFont="1" applyFill="1" applyBorder="1" applyAlignment="1">
      <alignment horizontal="left" vertical="center" wrapText="1"/>
    </xf>
    <xf numFmtId="171" fontId="7" fillId="7" borderId="5" xfId="0" applyNumberFormat="1" applyFont="1" applyFill="1" applyBorder="1" applyAlignment="1">
      <alignment horizontal="left" vertical="center" wrapText="1"/>
    </xf>
    <xf numFmtId="0" fontId="0" fillId="8" borderId="0" xfId="0" applyFill="1" applyProtection="1">
      <protection locked="0"/>
    </xf>
    <xf numFmtId="49" fontId="2" fillId="9" borderId="0" xfId="13" applyFill="1" applyProtection="1">
      <alignment horizontal="left" vertical="center"/>
      <protection locked="0"/>
    </xf>
    <xf numFmtId="0" fontId="2" fillId="9" borderId="0" xfId="0" applyFont="1" applyFill="1" applyBorder="1" applyAlignment="1">
      <alignment horizontal="left" vertical="center" wrapText="1"/>
    </xf>
    <xf numFmtId="0" fontId="2" fillId="9" borderId="0" xfId="13" applyNumberFormat="1" applyFill="1" applyProtection="1">
      <alignment horizontal="left" vertical="center"/>
      <protection locked="0"/>
    </xf>
    <xf numFmtId="0" fontId="4" fillId="9" borderId="0" xfId="0" applyFont="1" applyFill="1" applyBorder="1" applyAlignment="1">
      <alignment horizontal="left" vertical="center" wrapText="1"/>
    </xf>
    <xf numFmtId="167" fontId="2" fillId="9" borderId="0" xfId="2" applyFont="1" applyFill="1" applyProtection="1">
      <protection locked="0"/>
    </xf>
    <xf numFmtId="169" fontId="6" fillId="9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9" borderId="0" xfId="0" applyFill="1" applyBorder="1"/>
    <xf numFmtId="0" fontId="0" fillId="9" borderId="0" xfId="0" applyFill="1"/>
    <xf numFmtId="1" fontId="0" fillId="0" borderId="0" xfId="0" applyNumberFormat="1" applyProtection="1">
      <protection locked="0"/>
    </xf>
    <xf numFmtId="0" fontId="3" fillId="3" borderId="0" xfId="7" applyAlignment="1" applyProtection="1">
      <alignment horizontal="center" vertical="center" wrapText="1"/>
    </xf>
    <xf numFmtId="1" fontId="3" fillId="3" borderId="0" xfId="7" applyNumberFormat="1" applyAlignment="1" applyProtection="1">
      <alignment horizontal="center" vertical="center" wrapText="1"/>
      <protection locked="0"/>
    </xf>
    <xf numFmtId="49" fontId="2" fillId="0" borderId="0" xfId="13" applyFill="1" applyProtection="1">
      <alignment horizontal="left" vertical="center"/>
      <protection locked="0"/>
    </xf>
    <xf numFmtId="0" fontId="2" fillId="0" borderId="0" xfId="13" applyNumberFormat="1" applyFill="1" applyProtection="1">
      <alignment horizontal="left" vertical="center"/>
      <protection locked="0"/>
    </xf>
    <xf numFmtId="167" fontId="2" fillId="0" borderId="0" xfId="2" applyFont="1" applyFill="1" applyProtection="1">
      <protection locked="0"/>
    </xf>
    <xf numFmtId="0" fontId="0" fillId="0" borderId="0" xfId="0" applyFill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7" fillId="0" borderId="16" xfId="0" applyNumberFormat="1" applyFont="1" applyBorder="1" applyAlignment="1">
      <alignment horizontal="center" vertical="center" wrapText="1"/>
    </xf>
  </cellXfs>
  <cellStyles count="3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33"/>
    <cellStyle name="HeaderStyle 3" xfId="29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35" builtinId="8"/>
    <cellStyle name="MainTitle" xfId="6"/>
    <cellStyle name="Millares" xfId="26" builtinId="3"/>
    <cellStyle name="Millares 2" xfId="34"/>
    <cellStyle name="Millares 3" xfId="30"/>
    <cellStyle name="Normal" xfId="0" builtinId="0"/>
    <cellStyle name="Normal 2" xfId="32"/>
    <cellStyle name="Normal 3" xfId="31"/>
    <cellStyle name="Normal 4" xfId="28"/>
    <cellStyle name="Normal 5" xfId="2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15814</xdr:rowOff>
    </xdr:from>
    <xdr:to>
      <xdr:col>1</xdr:col>
      <xdr:colOff>2424920</xdr:colOff>
      <xdr:row>6</xdr:row>
      <xdr:rowOff>47624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114"/>
          <a:ext cx="4063220" cy="612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zoomScaleNormal="100" workbookViewId="0">
      <selection activeCell="A8" sqref="A8:G8"/>
    </sheetView>
  </sheetViews>
  <sheetFormatPr baseColWidth="10" defaultRowHeight="12.75" x14ac:dyDescent="0.2"/>
  <cols>
    <col min="1" max="1" width="24.5703125" style="4" customWidth="1"/>
    <col min="2" max="2" width="106.28515625" style="4" customWidth="1"/>
    <col min="3" max="3" width="16.85546875" style="4" customWidth="1"/>
    <col min="4" max="4" width="15.42578125" style="4" customWidth="1"/>
    <col min="5" max="5" width="11.7109375" style="4" customWidth="1"/>
    <col min="6" max="6" width="11.85546875" style="4" customWidth="1"/>
    <col min="7" max="7" width="10.7109375" style="4" customWidth="1"/>
    <col min="8" max="8" width="7.7109375" style="4" customWidth="1"/>
    <col min="9" max="9" width="22.28515625" style="6" customWidth="1"/>
    <col min="10" max="10" width="21.5703125" style="6" customWidth="1"/>
    <col min="11" max="11" width="11.85546875" style="4" customWidth="1"/>
    <col min="12" max="12" width="8.5703125" style="4" customWidth="1"/>
    <col min="13" max="13" width="44.28515625" style="4" customWidth="1"/>
    <col min="14" max="14" width="14.28515625" style="4" customWidth="1"/>
    <col min="15" max="15" width="30.7109375" style="4" customWidth="1"/>
    <col min="16" max="16" width="28.28515625" style="4" customWidth="1"/>
    <col min="17" max="17" width="39.28515625" style="4" customWidth="1"/>
    <col min="18" max="18" width="12.7109375" style="4" customWidth="1"/>
    <col min="19" max="19" width="12.7109375" bestFit="1" customWidth="1"/>
  </cols>
  <sheetData>
    <row r="1" spans="1:18" x14ac:dyDescent="0.2">
      <c r="A1" s="72" t="s">
        <v>107776</v>
      </c>
      <c r="B1" s="73"/>
      <c r="C1" s="73"/>
      <c r="D1" s="73"/>
      <c r="E1" s="73"/>
      <c r="F1" s="73"/>
      <c r="G1" s="73"/>
      <c r="H1" s="73"/>
      <c r="I1" s="74"/>
      <c r="J1" s="74"/>
      <c r="K1" s="73"/>
      <c r="L1" s="73"/>
      <c r="M1" s="73"/>
      <c r="N1" s="73"/>
      <c r="O1" s="73"/>
      <c r="P1" s="73"/>
      <c r="Q1" s="73"/>
    </row>
    <row r="2" spans="1:18" x14ac:dyDescent="0.2">
      <c r="A2" s="73"/>
      <c r="B2" s="73"/>
      <c r="C2" s="73"/>
      <c r="D2" s="73"/>
      <c r="E2" s="73"/>
      <c r="F2" s="73"/>
      <c r="G2" s="73"/>
      <c r="H2" s="73"/>
      <c r="I2" s="74"/>
      <c r="J2" s="74"/>
      <c r="K2" s="73"/>
      <c r="L2" s="73"/>
      <c r="M2" s="73"/>
      <c r="N2" s="73"/>
      <c r="O2" s="73"/>
      <c r="P2" s="73"/>
      <c r="Q2" s="73"/>
    </row>
    <row r="3" spans="1:18" ht="13.5" thickBot="1" x14ac:dyDescent="0.25">
      <c r="A3" s="73"/>
      <c r="B3" s="73"/>
      <c r="C3" s="73"/>
      <c r="D3" s="73"/>
      <c r="E3" s="73"/>
      <c r="F3" s="73"/>
      <c r="G3" s="73"/>
      <c r="H3" s="73"/>
      <c r="I3" s="74"/>
      <c r="J3" s="74"/>
      <c r="K3" s="73"/>
      <c r="L3" s="73"/>
      <c r="M3" s="73"/>
      <c r="N3" s="73"/>
      <c r="O3" s="73"/>
      <c r="P3" s="73"/>
      <c r="Q3" s="73"/>
    </row>
    <row r="4" spans="1:18" ht="20.25" customHeight="1" thickBot="1" x14ac:dyDescent="0.25">
      <c r="A4" s="69" t="s">
        <v>107859</v>
      </c>
      <c r="B4" s="70"/>
      <c r="C4" s="70"/>
      <c r="D4" s="70"/>
      <c r="E4" s="70"/>
      <c r="F4" s="70"/>
      <c r="G4" s="71"/>
      <c r="H4" s="21"/>
      <c r="M4" s="21"/>
      <c r="N4" s="21"/>
      <c r="O4" s="21"/>
      <c r="P4" s="21"/>
      <c r="Q4" s="21"/>
      <c r="R4" s="21"/>
    </row>
    <row r="5" spans="1:18" x14ac:dyDescent="0.2">
      <c r="A5" s="38"/>
      <c r="D5" s="24"/>
      <c r="E5" s="34"/>
      <c r="F5" s="24"/>
      <c r="G5" s="24"/>
      <c r="H5" s="24"/>
      <c r="I5" s="35"/>
      <c r="J5" s="38"/>
      <c r="K5" s="38"/>
      <c r="L5" s="38"/>
      <c r="M5" s="21"/>
      <c r="N5" s="21"/>
      <c r="O5" s="21"/>
      <c r="P5" s="21"/>
      <c r="Q5" s="21"/>
      <c r="R5" s="21"/>
    </row>
    <row r="6" spans="1:18" x14ac:dyDescent="0.2">
      <c r="A6" s="38"/>
      <c r="D6" s="24"/>
      <c r="E6" s="34"/>
      <c r="J6" s="38"/>
      <c r="K6" s="38"/>
      <c r="L6" s="38"/>
      <c r="M6" s="21"/>
      <c r="N6" s="21"/>
      <c r="O6" s="21"/>
      <c r="P6" s="21"/>
      <c r="Q6" s="21"/>
      <c r="R6" s="21"/>
    </row>
    <row r="7" spans="1:18" x14ac:dyDescent="0.2">
      <c r="A7" s="38"/>
      <c r="D7" s="24"/>
      <c r="E7" s="34"/>
      <c r="J7" s="38"/>
      <c r="K7" s="38"/>
      <c r="L7" s="38"/>
      <c r="M7" s="21"/>
      <c r="N7" s="21"/>
      <c r="O7" s="21"/>
      <c r="P7" s="21"/>
      <c r="Q7" s="21"/>
      <c r="R7" s="21"/>
    </row>
    <row r="8" spans="1:18" x14ac:dyDescent="0.2">
      <c r="A8" s="75" t="s">
        <v>107867</v>
      </c>
      <c r="B8" s="75"/>
      <c r="C8" s="75"/>
      <c r="D8" s="75"/>
      <c r="E8" s="75"/>
      <c r="F8" s="75"/>
      <c r="G8" s="75"/>
      <c r="J8" s="38"/>
      <c r="K8" s="38"/>
      <c r="L8" s="38"/>
      <c r="M8" s="21"/>
      <c r="N8" s="21"/>
      <c r="O8" s="21"/>
      <c r="P8" s="21"/>
      <c r="Q8" s="21"/>
      <c r="R8" s="21"/>
    </row>
    <row r="9" spans="1:18" ht="13.5" thickBot="1" x14ac:dyDescent="0.25">
      <c r="A9" s="23" t="s">
        <v>107838</v>
      </c>
      <c r="B9" s="24"/>
      <c r="D9" s="24"/>
      <c r="E9" s="34"/>
      <c r="J9" s="38"/>
      <c r="O9" s="21"/>
      <c r="P9" s="21"/>
      <c r="Q9" s="21"/>
      <c r="R9" s="21"/>
    </row>
    <row r="10" spans="1:18" ht="12.75" customHeight="1" thickBot="1" x14ac:dyDescent="0.25">
      <c r="A10" s="25" t="s">
        <v>107839</v>
      </c>
      <c r="B10" s="26" t="s">
        <v>107840</v>
      </c>
      <c r="J10" s="38"/>
      <c r="O10" s="21"/>
      <c r="P10" s="21"/>
      <c r="Q10" s="21"/>
      <c r="R10" s="21"/>
    </row>
    <row r="11" spans="1:18" x14ac:dyDescent="0.2">
      <c r="A11" s="27" t="s">
        <v>107841</v>
      </c>
      <c r="B11" s="28" t="s">
        <v>107842</v>
      </c>
      <c r="D11" s="60" t="s">
        <v>107856</v>
      </c>
      <c r="E11" s="61"/>
      <c r="F11" s="61"/>
      <c r="G11" s="62"/>
      <c r="H11" s="36"/>
      <c r="I11" s="37"/>
      <c r="J11" s="38"/>
      <c r="O11" s="21"/>
      <c r="P11" s="21"/>
      <c r="Q11" s="21"/>
      <c r="R11" s="21"/>
    </row>
    <row r="12" spans="1:18" x14ac:dyDescent="0.2">
      <c r="A12" s="27" t="s">
        <v>107843</v>
      </c>
      <c r="B12" s="29" t="s">
        <v>107844</v>
      </c>
      <c r="D12" s="63"/>
      <c r="E12" s="64"/>
      <c r="F12" s="64"/>
      <c r="G12" s="65"/>
      <c r="J12" s="38"/>
      <c r="O12" s="21"/>
      <c r="P12" s="21"/>
      <c r="Q12" s="21"/>
      <c r="R12" s="21"/>
    </row>
    <row r="13" spans="1:18" x14ac:dyDescent="0.2">
      <c r="A13" s="27" t="s">
        <v>107845</v>
      </c>
      <c r="B13" s="30" t="s">
        <v>107846</v>
      </c>
      <c r="D13" s="63"/>
      <c r="E13" s="64"/>
      <c r="F13" s="64"/>
      <c r="G13" s="65"/>
      <c r="J13" s="38"/>
      <c r="O13" s="21"/>
      <c r="P13" s="21"/>
      <c r="Q13" s="21"/>
      <c r="R13" s="21"/>
    </row>
    <row r="14" spans="1:18" ht="39" thickBot="1" x14ac:dyDescent="0.25">
      <c r="A14" s="27" t="s">
        <v>107847</v>
      </c>
      <c r="B14" s="31" t="s">
        <v>107861</v>
      </c>
      <c r="D14" s="66"/>
      <c r="E14" s="67"/>
      <c r="F14" s="67"/>
      <c r="G14" s="68"/>
      <c r="J14" s="38"/>
      <c r="K14" s="38"/>
      <c r="L14" s="38"/>
      <c r="M14" s="21"/>
      <c r="N14" s="21"/>
      <c r="O14" s="21"/>
      <c r="P14" s="21"/>
      <c r="Q14" s="21"/>
      <c r="R14" s="21"/>
    </row>
    <row r="15" spans="1:18" ht="25.5" x14ac:dyDescent="0.2">
      <c r="A15" s="27" t="s">
        <v>107848</v>
      </c>
      <c r="B15" s="32" t="s">
        <v>107849</v>
      </c>
      <c r="D15" s="60" t="s">
        <v>107857</v>
      </c>
      <c r="E15" s="61"/>
      <c r="F15" s="61"/>
      <c r="G15" s="62"/>
      <c r="J15" s="38"/>
      <c r="K15" s="38"/>
      <c r="L15" s="38"/>
      <c r="M15" s="21"/>
      <c r="N15" s="21"/>
      <c r="O15" s="21"/>
      <c r="P15" s="21"/>
      <c r="Q15" s="21"/>
      <c r="R15" s="21"/>
    </row>
    <row r="16" spans="1:18" ht="20.25" customHeight="1" x14ac:dyDescent="0.2">
      <c r="A16" s="27" t="s">
        <v>107850</v>
      </c>
      <c r="B16" s="33" t="s">
        <v>107851</v>
      </c>
      <c r="D16" s="63"/>
      <c r="E16" s="64"/>
      <c r="F16" s="64"/>
      <c r="G16" s="65"/>
      <c r="J16" s="38"/>
      <c r="K16" s="38"/>
      <c r="L16" s="38"/>
      <c r="M16" s="21"/>
      <c r="N16" s="21"/>
      <c r="O16" s="21"/>
      <c r="P16" s="21"/>
      <c r="Q16" s="21"/>
      <c r="R16" s="21"/>
    </row>
    <row r="17" spans="1:19" ht="27" customHeight="1" x14ac:dyDescent="0.2">
      <c r="A17" s="39" t="s">
        <v>107852</v>
      </c>
      <c r="B17" s="40">
        <f>SUM(I23:I48)</f>
        <v>67524667496</v>
      </c>
      <c r="D17" s="63"/>
      <c r="E17" s="64"/>
      <c r="F17" s="64"/>
      <c r="G17" s="65"/>
      <c r="I17" s="22"/>
      <c r="J17" s="22"/>
      <c r="K17" s="21"/>
      <c r="L17" s="21"/>
      <c r="M17" s="21"/>
      <c r="N17" s="21"/>
      <c r="O17" s="21"/>
      <c r="P17" s="21"/>
      <c r="Q17" s="21"/>
      <c r="R17" s="21"/>
    </row>
    <row r="18" spans="1:19" ht="25.5" x14ac:dyDescent="0.2">
      <c r="A18" s="39" t="s">
        <v>107853</v>
      </c>
      <c r="B18" s="43" t="s">
        <v>107860</v>
      </c>
      <c r="D18" s="63"/>
      <c r="E18" s="64"/>
      <c r="F18" s="64"/>
      <c r="G18" s="65"/>
      <c r="I18" s="22"/>
      <c r="J18" s="22"/>
      <c r="K18" s="21"/>
      <c r="L18" s="21"/>
      <c r="M18" s="21"/>
      <c r="N18" s="21"/>
      <c r="O18" s="21"/>
      <c r="P18" s="21"/>
      <c r="Q18" s="21"/>
      <c r="R18" s="21"/>
    </row>
    <row r="19" spans="1:19" ht="26.25" thickBot="1" x14ac:dyDescent="0.25">
      <c r="A19" s="39" t="s">
        <v>107854</v>
      </c>
      <c r="B19" s="43" t="s">
        <v>107858</v>
      </c>
      <c r="D19" s="66"/>
      <c r="E19" s="67"/>
      <c r="F19" s="67"/>
      <c r="G19" s="68"/>
      <c r="I19" s="22"/>
      <c r="J19" s="22"/>
      <c r="K19" s="21"/>
      <c r="L19" s="21"/>
      <c r="M19" s="21"/>
      <c r="N19" s="21"/>
      <c r="O19" s="21"/>
      <c r="P19" s="21"/>
      <c r="Q19" s="21"/>
      <c r="R19" s="21"/>
    </row>
    <row r="20" spans="1:19" ht="26.25" thickBot="1" x14ac:dyDescent="0.25">
      <c r="A20" s="41" t="s">
        <v>107855</v>
      </c>
      <c r="B20" s="42" t="s">
        <v>107864</v>
      </c>
      <c r="D20" s="21"/>
      <c r="I20" s="22"/>
      <c r="J20" s="22"/>
      <c r="K20" s="21"/>
      <c r="L20" s="21"/>
      <c r="M20" s="21"/>
      <c r="N20" s="21"/>
      <c r="O20" s="21"/>
      <c r="P20" s="21"/>
      <c r="Q20" s="21"/>
      <c r="R20" s="21"/>
    </row>
    <row r="21" spans="1:19" x14ac:dyDescent="0.2">
      <c r="A21" s="21"/>
      <c r="B21" s="21"/>
      <c r="C21" s="21"/>
      <c r="D21" s="21"/>
      <c r="E21" s="21"/>
      <c r="F21" s="21"/>
      <c r="G21" s="21"/>
      <c r="H21" s="21"/>
      <c r="I21" s="22"/>
      <c r="J21" s="22"/>
      <c r="K21" s="21"/>
      <c r="L21" s="21"/>
      <c r="M21" s="21"/>
      <c r="N21" s="21"/>
      <c r="O21" s="21"/>
      <c r="P21" s="21"/>
      <c r="Q21" s="21"/>
      <c r="R21" s="21"/>
    </row>
    <row r="22" spans="1:19" ht="35.25" customHeight="1" x14ac:dyDescent="0.2">
      <c r="A22" s="5" t="s">
        <v>107777</v>
      </c>
      <c r="B22" s="5" t="s">
        <v>107778</v>
      </c>
      <c r="C22" s="54" t="s">
        <v>107779</v>
      </c>
      <c r="D22" s="54" t="s">
        <v>107780</v>
      </c>
      <c r="E22" s="54" t="s">
        <v>107781</v>
      </c>
      <c r="F22" s="54" t="s">
        <v>5</v>
      </c>
      <c r="G22" s="54" t="s">
        <v>4</v>
      </c>
      <c r="H22" s="54" t="s">
        <v>39</v>
      </c>
      <c r="I22" s="55" t="s">
        <v>107782</v>
      </c>
      <c r="J22" s="55" t="s">
        <v>107783</v>
      </c>
      <c r="K22" s="54" t="s">
        <v>206</v>
      </c>
      <c r="L22" s="54" t="s">
        <v>94</v>
      </c>
      <c r="M22" s="54" t="s">
        <v>107784</v>
      </c>
      <c r="N22" s="54" t="s">
        <v>3</v>
      </c>
      <c r="O22" s="54" t="s">
        <v>107785</v>
      </c>
      <c r="P22" s="54" t="s">
        <v>107786</v>
      </c>
      <c r="Q22" s="54" t="s">
        <v>107787</v>
      </c>
    </row>
    <row r="23" spans="1:19" x14ac:dyDescent="0.2">
      <c r="A23" s="19" t="s">
        <v>107810</v>
      </c>
      <c r="B23" s="9" t="s">
        <v>107836</v>
      </c>
      <c r="C23" s="8">
        <v>1</v>
      </c>
      <c r="D23" s="8">
        <v>1</v>
      </c>
      <c r="E23" s="11">
        <v>12</v>
      </c>
      <c r="F23" s="8">
        <v>1</v>
      </c>
      <c r="G23" s="7" t="s">
        <v>133</v>
      </c>
      <c r="H23" s="7" t="s">
        <v>217</v>
      </c>
      <c r="I23" s="13">
        <v>15300000000</v>
      </c>
      <c r="J23" s="13">
        <v>15300000000</v>
      </c>
      <c r="K23" s="7" t="s">
        <v>211</v>
      </c>
      <c r="L23" s="7" t="s">
        <v>211</v>
      </c>
      <c r="M23" s="7" t="s">
        <v>107790</v>
      </c>
      <c r="N23" s="7" t="s">
        <v>15</v>
      </c>
      <c r="O23" s="17" t="s">
        <v>107791</v>
      </c>
      <c r="P23" s="7" t="s">
        <v>107792</v>
      </c>
      <c r="Q23" s="7" t="s">
        <v>107793</v>
      </c>
      <c r="R23" s="14"/>
      <c r="S23" s="15"/>
    </row>
    <row r="24" spans="1:19" x14ac:dyDescent="0.2">
      <c r="A24" s="19" t="s">
        <v>107817</v>
      </c>
      <c r="B24" s="9" t="s">
        <v>107816</v>
      </c>
      <c r="C24" s="8">
        <v>2</v>
      </c>
      <c r="D24" s="8">
        <v>2</v>
      </c>
      <c r="E24" s="11">
        <v>11</v>
      </c>
      <c r="F24" s="8">
        <v>1</v>
      </c>
      <c r="G24" s="17" t="s">
        <v>133</v>
      </c>
      <c r="H24" s="17" t="s">
        <v>217</v>
      </c>
      <c r="I24" s="13">
        <f>+J24</f>
        <v>551863035</v>
      </c>
      <c r="J24" s="13">
        <f>600000000-48136965</f>
        <v>551863035</v>
      </c>
      <c r="K24" s="17" t="s">
        <v>211</v>
      </c>
      <c r="L24" s="17" t="s">
        <v>211</v>
      </c>
      <c r="M24" s="17" t="s">
        <v>107790</v>
      </c>
      <c r="N24" s="17" t="s">
        <v>15</v>
      </c>
      <c r="O24" s="7" t="s">
        <v>107791</v>
      </c>
      <c r="P24" s="17" t="s">
        <v>107792</v>
      </c>
      <c r="Q24" s="17" t="s">
        <v>107793</v>
      </c>
      <c r="R24" s="14"/>
      <c r="S24" s="15"/>
    </row>
    <row r="25" spans="1:19" x14ac:dyDescent="0.2">
      <c r="A25" s="17" t="s">
        <v>107796</v>
      </c>
      <c r="B25" s="10" t="s">
        <v>107797</v>
      </c>
      <c r="C25" s="8">
        <v>2</v>
      </c>
      <c r="D25" s="8">
        <v>2</v>
      </c>
      <c r="E25" s="12">
        <v>11</v>
      </c>
      <c r="F25" s="8">
        <v>1</v>
      </c>
      <c r="G25" s="7" t="s">
        <v>133</v>
      </c>
      <c r="H25" s="7" t="s">
        <v>217</v>
      </c>
      <c r="I25" s="13">
        <v>60000000</v>
      </c>
      <c r="J25" s="13">
        <v>60000000</v>
      </c>
      <c r="K25" s="7" t="s">
        <v>211</v>
      </c>
      <c r="L25" s="7" t="s">
        <v>211</v>
      </c>
      <c r="M25" s="7" t="s">
        <v>107790</v>
      </c>
      <c r="N25" s="7" t="s">
        <v>15</v>
      </c>
      <c r="O25" s="7" t="s">
        <v>107791</v>
      </c>
      <c r="P25" s="7" t="s">
        <v>107792</v>
      </c>
      <c r="Q25" s="7" t="s">
        <v>107793</v>
      </c>
      <c r="R25" s="14"/>
      <c r="S25" s="15"/>
    </row>
    <row r="26" spans="1:19" x14ac:dyDescent="0.2">
      <c r="A26" s="17" t="s">
        <v>107796</v>
      </c>
      <c r="B26" s="10" t="s">
        <v>107800</v>
      </c>
      <c r="C26" s="8">
        <v>2</v>
      </c>
      <c r="D26" s="8">
        <v>2</v>
      </c>
      <c r="E26" s="12">
        <v>11</v>
      </c>
      <c r="F26" s="8">
        <v>1</v>
      </c>
      <c r="G26" s="7" t="s">
        <v>133</v>
      </c>
      <c r="H26" s="7" t="s">
        <v>217</v>
      </c>
      <c r="I26" s="13">
        <v>150000000</v>
      </c>
      <c r="J26" s="13">
        <v>150000000</v>
      </c>
      <c r="K26" s="17" t="s">
        <v>211</v>
      </c>
      <c r="L26" s="17" t="s">
        <v>211</v>
      </c>
      <c r="M26" s="17" t="s">
        <v>107790</v>
      </c>
      <c r="N26" s="17" t="s">
        <v>15</v>
      </c>
      <c r="O26" s="17" t="s">
        <v>107791</v>
      </c>
      <c r="P26" s="17" t="s">
        <v>107792</v>
      </c>
      <c r="Q26" s="17" t="s">
        <v>107793</v>
      </c>
      <c r="R26" s="14"/>
      <c r="S26" s="15"/>
    </row>
    <row r="27" spans="1:19" ht="21" customHeight="1" x14ac:dyDescent="0.2">
      <c r="A27" s="17" t="s">
        <v>107818</v>
      </c>
      <c r="B27" s="10" t="s">
        <v>107819</v>
      </c>
      <c r="C27" s="8">
        <v>3</v>
      </c>
      <c r="D27" s="8">
        <v>2</v>
      </c>
      <c r="E27" s="12">
        <v>9</v>
      </c>
      <c r="F27" s="8">
        <v>1</v>
      </c>
      <c r="G27" s="17" t="s">
        <v>17</v>
      </c>
      <c r="H27" s="17" t="s">
        <v>217</v>
      </c>
      <c r="I27" s="13">
        <v>1940000000</v>
      </c>
      <c r="J27" s="13">
        <v>1940000000</v>
      </c>
      <c r="K27" s="17" t="s">
        <v>211</v>
      </c>
      <c r="L27" s="17" t="s">
        <v>211</v>
      </c>
      <c r="M27" s="17" t="s">
        <v>107790</v>
      </c>
      <c r="N27" s="17" t="s">
        <v>15</v>
      </c>
      <c r="O27" s="17" t="s">
        <v>107791</v>
      </c>
      <c r="P27" s="17" t="s">
        <v>107792</v>
      </c>
      <c r="Q27" s="17" t="s">
        <v>107793</v>
      </c>
      <c r="R27" s="14"/>
      <c r="S27" s="15"/>
    </row>
    <row r="28" spans="1:19" x14ac:dyDescent="0.2">
      <c r="A28" s="17" t="s">
        <v>107798</v>
      </c>
      <c r="B28" s="10" t="s">
        <v>107799</v>
      </c>
      <c r="C28" s="8">
        <v>2</v>
      </c>
      <c r="D28" s="8">
        <v>2</v>
      </c>
      <c r="E28" s="12">
        <v>11</v>
      </c>
      <c r="F28" s="8">
        <v>1</v>
      </c>
      <c r="G28" s="17" t="s">
        <v>133</v>
      </c>
      <c r="H28" s="7" t="s">
        <v>217</v>
      </c>
      <c r="I28" s="13">
        <v>161550000</v>
      </c>
      <c r="J28" s="13">
        <v>161550000</v>
      </c>
      <c r="K28" s="7" t="s">
        <v>211</v>
      </c>
      <c r="L28" s="7" t="s">
        <v>211</v>
      </c>
      <c r="M28" s="7" t="s">
        <v>107790</v>
      </c>
      <c r="N28" s="7" t="s">
        <v>15</v>
      </c>
      <c r="O28" s="17" t="s">
        <v>107791</v>
      </c>
      <c r="P28" s="7" t="s">
        <v>107792</v>
      </c>
      <c r="Q28" s="7" t="s">
        <v>107793</v>
      </c>
      <c r="R28" s="14"/>
      <c r="S28" s="15"/>
    </row>
    <row r="29" spans="1:19" x14ac:dyDescent="0.2">
      <c r="A29" s="19" t="s">
        <v>107820</v>
      </c>
      <c r="B29" s="9" t="s">
        <v>107833</v>
      </c>
      <c r="C29" s="8">
        <v>2</v>
      </c>
      <c r="D29" s="8">
        <v>2</v>
      </c>
      <c r="E29" s="11">
        <v>11</v>
      </c>
      <c r="F29" s="8">
        <v>1</v>
      </c>
      <c r="G29" s="17" t="s">
        <v>133</v>
      </c>
      <c r="H29" s="17" t="s">
        <v>217</v>
      </c>
      <c r="I29" s="13">
        <v>11000000</v>
      </c>
      <c r="J29" s="13">
        <v>11000000</v>
      </c>
      <c r="K29" s="17" t="s">
        <v>211</v>
      </c>
      <c r="L29" s="17" t="s">
        <v>211</v>
      </c>
      <c r="M29" s="17" t="s">
        <v>107790</v>
      </c>
      <c r="N29" s="17" t="s">
        <v>15</v>
      </c>
      <c r="O29" s="17" t="s">
        <v>107791</v>
      </c>
      <c r="P29" s="17" t="s">
        <v>107792</v>
      </c>
      <c r="Q29" s="17" t="s">
        <v>107793</v>
      </c>
      <c r="R29" s="14"/>
      <c r="S29" s="15"/>
    </row>
    <row r="30" spans="1:19" x14ac:dyDescent="0.2">
      <c r="A30" s="19" t="s">
        <v>107794</v>
      </c>
      <c r="B30" s="9" t="s">
        <v>107795</v>
      </c>
      <c r="C30" s="8">
        <v>3</v>
      </c>
      <c r="D30" s="8">
        <v>3</v>
      </c>
      <c r="E30" s="11">
        <v>10</v>
      </c>
      <c r="F30" s="8">
        <v>1</v>
      </c>
      <c r="G30" s="17" t="s">
        <v>51</v>
      </c>
      <c r="H30" s="17" t="s">
        <v>217</v>
      </c>
      <c r="I30" s="13">
        <v>85000000</v>
      </c>
      <c r="J30" s="13">
        <v>85000000</v>
      </c>
      <c r="K30" s="17" t="s">
        <v>211</v>
      </c>
      <c r="L30" s="17" t="s">
        <v>211</v>
      </c>
      <c r="M30" s="17" t="s">
        <v>107790</v>
      </c>
      <c r="N30" s="17" t="s">
        <v>15</v>
      </c>
      <c r="O30" s="17" t="s">
        <v>107791</v>
      </c>
      <c r="P30" s="17" t="s">
        <v>107792</v>
      </c>
      <c r="Q30" s="17" t="s">
        <v>107793</v>
      </c>
      <c r="R30" s="14"/>
      <c r="S30" s="15"/>
    </row>
    <row r="31" spans="1:19" x14ac:dyDescent="0.2">
      <c r="A31" s="19" t="s">
        <v>107822</v>
      </c>
      <c r="B31" s="9" t="s">
        <v>107821</v>
      </c>
      <c r="C31" s="8">
        <v>3</v>
      </c>
      <c r="D31" s="8">
        <v>3</v>
      </c>
      <c r="E31" s="11">
        <v>10</v>
      </c>
      <c r="F31" s="8">
        <v>1</v>
      </c>
      <c r="G31" s="17" t="s">
        <v>140</v>
      </c>
      <c r="H31" s="17" t="s">
        <v>217</v>
      </c>
      <c r="I31" s="13">
        <f>+J31</f>
        <v>889964188</v>
      </c>
      <c r="J31" s="13">
        <f>1200000000-310035812</f>
        <v>889964188</v>
      </c>
      <c r="K31" s="17" t="s">
        <v>211</v>
      </c>
      <c r="L31" s="17" t="s">
        <v>211</v>
      </c>
      <c r="M31" s="17" t="s">
        <v>107790</v>
      </c>
      <c r="N31" s="17" t="s">
        <v>15</v>
      </c>
      <c r="O31" s="17" t="s">
        <v>107791</v>
      </c>
      <c r="P31" s="17" t="s">
        <v>107792</v>
      </c>
      <c r="Q31" s="17" t="s">
        <v>107793</v>
      </c>
      <c r="R31" s="14"/>
      <c r="S31" s="15"/>
    </row>
    <row r="32" spans="1:19" x14ac:dyDescent="0.2">
      <c r="A32" s="19" t="s">
        <v>107824</v>
      </c>
      <c r="B32" s="9" t="s">
        <v>107823</v>
      </c>
      <c r="C32" s="8">
        <v>3</v>
      </c>
      <c r="D32" s="8">
        <v>3</v>
      </c>
      <c r="E32" s="11">
        <v>10</v>
      </c>
      <c r="F32" s="8">
        <v>1</v>
      </c>
      <c r="G32" s="17" t="s">
        <v>140</v>
      </c>
      <c r="H32" s="17" t="s">
        <v>217</v>
      </c>
      <c r="I32" s="13">
        <f>+J32</f>
        <v>189964188</v>
      </c>
      <c r="J32" s="13">
        <f>500000000-310035812</f>
        <v>189964188</v>
      </c>
      <c r="K32" s="17" t="s">
        <v>211</v>
      </c>
      <c r="L32" s="17" t="s">
        <v>211</v>
      </c>
      <c r="M32" s="17" t="s">
        <v>107790</v>
      </c>
      <c r="N32" s="17" t="s">
        <v>15</v>
      </c>
      <c r="O32" s="17" t="s">
        <v>107791</v>
      </c>
      <c r="P32" s="17" t="s">
        <v>107792</v>
      </c>
      <c r="Q32" s="17" t="s">
        <v>107793</v>
      </c>
      <c r="R32" s="14"/>
      <c r="S32" s="15"/>
    </row>
    <row r="33" spans="1:19" x14ac:dyDescent="0.2">
      <c r="A33" s="19" t="s">
        <v>107826</v>
      </c>
      <c r="B33" s="9" t="s">
        <v>107825</v>
      </c>
      <c r="C33" s="8">
        <v>2</v>
      </c>
      <c r="D33" s="8">
        <v>2</v>
      </c>
      <c r="E33" s="11">
        <v>11</v>
      </c>
      <c r="F33" s="8">
        <v>1</v>
      </c>
      <c r="G33" s="17" t="s">
        <v>133</v>
      </c>
      <c r="H33" s="17" t="s">
        <v>217</v>
      </c>
      <c r="I33" s="13">
        <v>112000000</v>
      </c>
      <c r="J33" s="13">
        <v>112000000</v>
      </c>
      <c r="K33" s="17" t="s">
        <v>211</v>
      </c>
      <c r="L33" s="17" t="s">
        <v>211</v>
      </c>
      <c r="M33" s="17" t="s">
        <v>107790</v>
      </c>
      <c r="N33" s="17" t="s">
        <v>15</v>
      </c>
      <c r="O33" s="17" t="s">
        <v>107791</v>
      </c>
      <c r="P33" s="17" t="s">
        <v>107792</v>
      </c>
      <c r="Q33" s="17" t="s">
        <v>107793</v>
      </c>
      <c r="R33" s="14"/>
      <c r="S33" s="15"/>
    </row>
    <row r="34" spans="1:19" x14ac:dyDescent="0.2">
      <c r="A34" s="17" t="s">
        <v>107811</v>
      </c>
      <c r="B34" s="10" t="s">
        <v>107835</v>
      </c>
      <c r="C34" s="8">
        <v>2</v>
      </c>
      <c r="D34" s="8">
        <v>2</v>
      </c>
      <c r="E34" s="12">
        <v>11</v>
      </c>
      <c r="F34" s="8">
        <v>1</v>
      </c>
      <c r="G34" s="17" t="s">
        <v>133</v>
      </c>
      <c r="H34" s="7" t="s">
        <v>217</v>
      </c>
      <c r="I34" s="13">
        <v>5000000</v>
      </c>
      <c r="J34" s="13">
        <v>5000000</v>
      </c>
      <c r="K34" s="7" t="s">
        <v>211</v>
      </c>
      <c r="L34" s="7" t="s">
        <v>211</v>
      </c>
      <c r="M34" s="7" t="s">
        <v>107790</v>
      </c>
      <c r="N34" s="7" t="s">
        <v>15</v>
      </c>
      <c r="O34" s="7" t="s">
        <v>107791</v>
      </c>
      <c r="P34" s="7" t="s">
        <v>107792</v>
      </c>
      <c r="Q34" s="7" t="s">
        <v>107793</v>
      </c>
      <c r="R34" s="14"/>
      <c r="S34" s="15"/>
    </row>
    <row r="35" spans="1:19" x14ac:dyDescent="0.2">
      <c r="A35" s="17" t="s">
        <v>107828</v>
      </c>
      <c r="B35" s="10" t="s">
        <v>107827</v>
      </c>
      <c r="C35" s="8">
        <v>4</v>
      </c>
      <c r="D35" s="8">
        <v>4</v>
      </c>
      <c r="E35" s="12">
        <v>9</v>
      </c>
      <c r="F35" s="8">
        <v>1</v>
      </c>
      <c r="G35" s="17" t="s">
        <v>133</v>
      </c>
      <c r="H35" s="17" t="s">
        <v>217</v>
      </c>
      <c r="I35" s="13">
        <v>600000000</v>
      </c>
      <c r="J35" s="13">
        <v>600000000</v>
      </c>
      <c r="K35" s="17" t="s">
        <v>211</v>
      </c>
      <c r="L35" s="17" t="s">
        <v>211</v>
      </c>
      <c r="M35" s="17" t="s">
        <v>107790</v>
      </c>
      <c r="N35" s="17" t="s">
        <v>15</v>
      </c>
      <c r="O35" s="17" t="s">
        <v>107791</v>
      </c>
      <c r="P35" s="17" t="s">
        <v>107792</v>
      </c>
      <c r="Q35" s="17" t="s">
        <v>107793</v>
      </c>
      <c r="R35" s="14"/>
      <c r="S35" s="15"/>
    </row>
    <row r="36" spans="1:19" ht="25.5" x14ac:dyDescent="0.2">
      <c r="A36" s="17" t="s">
        <v>107829</v>
      </c>
      <c r="B36" s="10" t="s">
        <v>107837</v>
      </c>
      <c r="C36" s="8">
        <v>6</v>
      </c>
      <c r="D36" s="8">
        <v>6</v>
      </c>
      <c r="E36" s="12">
        <v>6</v>
      </c>
      <c r="F36" s="8">
        <v>1</v>
      </c>
      <c r="G36" s="17" t="s">
        <v>133</v>
      </c>
      <c r="H36" s="17" t="s">
        <v>217</v>
      </c>
      <c r="I36" s="13">
        <v>32665500</v>
      </c>
      <c r="J36" s="13">
        <v>32665500</v>
      </c>
      <c r="K36" s="17" t="s">
        <v>211</v>
      </c>
      <c r="L36" s="17" t="s">
        <v>211</v>
      </c>
      <c r="M36" s="17" t="s">
        <v>107790</v>
      </c>
      <c r="N36" s="17" t="s">
        <v>15</v>
      </c>
      <c r="O36" s="17" t="s">
        <v>107791</v>
      </c>
      <c r="P36" s="17" t="s">
        <v>107792</v>
      </c>
      <c r="Q36" s="17" t="s">
        <v>107793</v>
      </c>
      <c r="R36" s="14"/>
      <c r="S36" s="15"/>
    </row>
    <row r="37" spans="1:19" ht="18" customHeight="1" x14ac:dyDescent="0.2">
      <c r="A37" s="17" t="s">
        <v>107788</v>
      </c>
      <c r="B37" s="10" t="s">
        <v>107789</v>
      </c>
      <c r="C37" s="8">
        <v>3</v>
      </c>
      <c r="D37" s="8">
        <v>3</v>
      </c>
      <c r="E37" s="12">
        <v>9</v>
      </c>
      <c r="F37" s="8">
        <v>1</v>
      </c>
      <c r="G37" s="17" t="s">
        <v>140</v>
      </c>
      <c r="H37" s="7" t="s">
        <v>217</v>
      </c>
      <c r="I37" s="13">
        <v>600000000</v>
      </c>
      <c r="J37" s="13">
        <v>600000000</v>
      </c>
      <c r="K37" s="7" t="s">
        <v>211</v>
      </c>
      <c r="L37" s="7" t="s">
        <v>211</v>
      </c>
      <c r="M37" s="7" t="s">
        <v>107790</v>
      </c>
      <c r="N37" s="7" t="s">
        <v>15</v>
      </c>
      <c r="O37" s="7" t="s">
        <v>107791</v>
      </c>
      <c r="P37" s="7" t="s">
        <v>107792</v>
      </c>
      <c r="Q37" s="7" t="s">
        <v>107793</v>
      </c>
      <c r="R37" s="14"/>
      <c r="S37" s="15"/>
    </row>
    <row r="38" spans="1:19" s="52" customFormat="1" x14ac:dyDescent="0.2">
      <c r="A38" s="45" t="s">
        <v>107830</v>
      </c>
      <c r="B38" s="46" t="s">
        <v>107834</v>
      </c>
      <c r="C38" s="47">
        <v>2</v>
      </c>
      <c r="D38" s="47">
        <v>2</v>
      </c>
      <c r="E38" s="48">
        <v>1</v>
      </c>
      <c r="F38" s="47">
        <v>1</v>
      </c>
      <c r="G38" s="17" t="s">
        <v>65</v>
      </c>
      <c r="H38" s="45" t="s">
        <v>217</v>
      </c>
      <c r="I38" s="49">
        <v>200000000</v>
      </c>
      <c r="J38" s="49">
        <v>200000000</v>
      </c>
      <c r="K38" s="45" t="s">
        <v>211</v>
      </c>
      <c r="L38" s="45" t="s">
        <v>211</v>
      </c>
      <c r="M38" s="45" t="s">
        <v>107790</v>
      </c>
      <c r="N38" s="45" t="s">
        <v>15</v>
      </c>
      <c r="O38" s="45" t="s">
        <v>107791</v>
      </c>
      <c r="P38" s="45" t="s">
        <v>107792</v>
      </c>
      <c r="Q38" s="45" t="s">
        <v>107793</v>
      </c>
      <c r="R38" s="50"/>
      <c r="S38" s="51"/>
    </row>
    <row r="39" spans="1:19" s="59" customFormat="1" ht="13.9" customHeight="1" x14ac:dyDescent="0.2">
      <c r="A39" s="56" t="s">
        <v>107815</v>
      </c>
      <c r="B39" s="10" t="s">
        <v>107814</v>
      </c>
      <c r="C39" s="57">
        <v>2</v>
      </c>
      <c r="D39" s="57">
        <v>2</v>
      </c>
      <c r="E39" s="12">
        <v>1</v>
      </c>
      <c r="F39" s="57">
        <v>1</v>
      </c>
      <c r="G39" s="17" t="s">
        <v>65</v>
      </c>
      <c r="H39" s="56" t="s">
        <v>217</v>
      </c>
      <c r="I39" s="58">
        <v>50000000</v>
      </c>
      <c r="J39" s="58">
        <v>50000000</v>
      </c>
      <c r="K39" s="56" t="s">
        <v>211</v>
      </c>
      <c r="L39" s="56" t="s">
        <v>211</v>
      </c>
      <c r="M39" s="56" t="s">
        <v>107790</v>
      </c>
      <c r="N39" s="56" t="s">
        <v>15</v>
      </c>
      <c r="O39" s="56" t="s">
        <v>107791</v>
      </c>
      <c r="P39" s="56" t="s">
        <v>107792</v>
      </c>
      <c r="Q39" s="56" t="s">
        <v>107793</v>
      </c>
      <c r="R39" s="14"/>
      <c r="S39" s="15"/>
    </row>
    <row r="40" spans="1:19" ht="15.6" customHeight="1" x14ac:dyDescent="0.2">
      <c r="A40" s="17" t="s">
        <v>107832</v>
      </c>
      <c r="B40" s="10" t="s">
        <v>107831</v>
      </c>
      <c r="C40" s="8">
        <v>1</v>
      </c>
      <c r="D40" s="8">
        <v>1</v>
      </c>
      <c r="E40" s="12">
        <v>12</v>
      </c>
      <c r="F40" s="8">
        <v>1</v>
      </c>
      <c r="G40" s="17" t="s">
        <v>17</v>
      </c>
      <c r="H40" s="17" t="s">
        <v>217</v>
      </c>
      <c r="I40" s="13">
        <v>4572904835</v>
      </c>
      <c r="J40" s="13">
        <v>4572904835</v>
      </c>
      <c r="K40" s="17" t="s">
        <v>211</v>
      </c>
      <c r="L40" s="17" t="s">
        <v>211</v>
      </c>
      <c r="M40" s="17" t="s">
        <v>107790</v>
      </c>
      <c r="N40" s="17" t="s">
        <v>15</v>
      </c>
      <c r="O40" s="17" t="s">
        <v>107791</v>
      </c>
      <c r="P40" s="17" t="s">
        <v>107792</v>
      </c>
      <c r="Q40" s="17" t="s">
        <v>107793</v>
      </c>
      <c r="R40" s="14"/>
      <c r="S40" s="15"/>
    </row>
    <row r="41" spans="1:19" ht="15.6" customHeight="1" x14ac:dyDescent="0.2">
      <c r="A41" s="17" t="s">
        <v>107832</v>
      </c>
      <c r="B41" s="10" t="s">
        <v>107866</v>
      </c>
      <c r="C41" s="8">
        <v>2</v>
      </c>
      <c r="D41" s="8">
        <v>2</v>
      </c>
      <c r="E41" s="12">
        <v>2</v>
      </c>
      <c r="F41" s="8">
        <v>1</v>
      </c>
      <c r="G41" s="17" t="s">
        <v>17</v>
      </c>
      <c r="H41" s="17" t="s">
        <v>217</v>
      </c>
      <c r="I41" s="13">
        <v>48136965</v>
      </c>
      <c r="J41" s="13">
        <v>48136965</v>
      </c>
      <c r="K41" s="17" t="s">
        <v>211</v>
      </c>
      <c r="L41" s="17" t="s">
        <v>211</v>
      </c>
      <c r="M41" s="17" t="s">
        <v>107790</v>
      </c>
      <c r="N41" s="17" t="s">
        <v>15</v>
      </c>
      <c r="O41" s="17" t="s">
        <v>107791</v>
      </c>
      <c r="P41" s="17" t="s">
        <v>107792</v>
      </c>
      <c r="Q41" s="17" t="s">
        <v>107793</v>
      </c>
      <c r="R41" s="14"/>
      <c r="S41" s="15"/>
    </row>
    <row r="42" spans="1:19" x14ac:dyDescent="0.2">
      <c r="A42" s="17" t="s">
        <v>107863</v>
      </c>
      <c r="B42" s="10" t="s">
        <v>107862</v>
      </c>
      <c r="C42" s="8">
        <v>4</v>
      </c>
      <c r="D42" s="8">
        <v>4</v>
      </c>
      <c r="E42" s="12">
        <v>1.5</v>
      </c>
      <c r="F42" s="8">
        <v>1</v>
      </c>
      <c r="G42" s="17" t="s">
        <v>133</v>
      </c>
      <c r="H42" s="17" t="s">
        <v>217</v>
      </c>
      <c r="I42" s="13">
        <v>96718528</v>
      </c>
      <c r="J42" s="13">
        <v>96718528</v>
      </c>
      <c r="K42" s="17" t="s">
        <v>211</v>
      </c>
      <c r="L42" s="17" t="s">
        <v>211</v>
      </c>
      <c r="M42" s="17" t="s">
        <v>107790</v>
      </c>
      <c r="N42" s="17" t="s">
        <v>15</v>
      </c>
      <c r="O42" s="17" t="s">
        <v>107791</v>
      </c>
      <c r="P42" s="17" t="s">
        <v>107792</v>
      </c>
      <c r="Q42" s="17" t="s">
        <v>107793</v>
      </c>
      <c r="R42" s="14"/>
      <c r="S42" s="15"/>
    </row>
    <row r="43" spans="1:19" x14ac:dyDescent="0.2">
      <c r="A43" s="17" t="s">
        <v>107812</v>
      </c>
      <c r="B43" s="9" t="s">
        <v>107804</v>
      </c>
      <c r="C43" s="8">
        <v>2</v>
      </c>
      <c r="D43" s="8">
        <v>2</v>
      </c>
      <c r="E43" s="12">
        <v>11</v>
      </c>
      <c r="F43" s="8">
        <v>1</v>
      </c>
      <c r="G43" s="7" t="s">
        <v>133</v>
      </c>
      <c r="H43" s="7" t="s">
        <v>217</v>
      </c>
      <c r="I43" s="13">
        <v>8000000000</v>
      </c>
      <c r="J43" s="13">
        <v>8000000000</v>
      </c>
      <c r="K43" s="7" t="s">
        <v>211</v>
      </c>
      <c r="L43" s="7" t="s">
        <v>211</v>
      </c>
      <c r="M43" s="7" t="s">
        <v>107790</v>
      </c>
      <c r="N43" s="7" t="s">
        <v>15</v>
      </c>
      <c r="O43" s="7" t="s">
        <v>107791</v>
      </c>
      <c r="P43" s="7" t="s">
        <v>107792</v>
      </c>
      <c r="Q43" s="7" t="s">
        <v>107793</v>
      </c>
      <c r="R43" s="16"/>
      <c r="S43" s="15"/>
    </row>
    <row r="44" spans="1:19" x14ac:dyDescent="0.2">
      <c r="A44" s="17" t="s">
        <v>107801</v>
      </c>
      <c r="B44" s="9" t="s">
        <v>107805</v>
      </c>
      <c r="C44" s="8">
        <v>2</v>
      </c>
      <c r="D44" s="8">
        <v>2</v>
      </c>
      <c r="E44" s="12">
        <v>11</v>
      </c>
      <c r="F44" s="8">
        <v>1</v>
      </c>
      <c r="G44" s="7" t="s">
        <v>133</v>
      </c>
      <c r="H44" s="7" t="s">
        <v>217</v>
      </c>
      <c r="I44" s="13">
        <v>500000000</v>
      </c>
      <c r="J44" s="13">
        <v>500000000</v>
      </c>
      <c r="K44" s="7" t="s">
        <v>211</v>
      </c>
      <c r="L44" s="7" t="s">
        <v>211</v>
      </c>
      <c r="M44" s="7" t="s">
        <v>107790</v>
      </c>
      <c r="N44" s="7" t="s">
        <v>15</v>
      </c>
      <c r="O44" s="7" t="s">
        <v>107791</v>
      </c>
      <c r="P44" s="7" t="s">
        <v>107792</v>
      </c>
      <c r="Q44" s="7" t="s">
        <v>107793</v>
      </c>
      <c r="R44" s="16"/>
      <c r="S44" s="15"/>
    </row>
    <row r="45" spans="1:19" x14ac:dyDescent="0.2">
      <c r="A45" s="17" t="s">
        <v>107802</v>
      </c>
      <c r="B45" s="10" t="s">
        <v>107808</v>
      </c>
      <c r="C45" s="8">
        <v>2</v>
      </c>
      <c r="D45" s="8">
        <v>2</v>
      </c>
      <c r="E45" s="12">
        <v>11</v>
      </c>
      <c r="F45" s="8">
        <v>1</v>
      </c>
      <c r="G45" s="7" t="s">
        <v>133</v>
      </c>
      <c r="H45" s="7" t="s">
        <v>217</v>
      </c>
      <c r="I45" s="13">
        <v>5500000000</v>
      </c>
      <c r="J45" s="13">
        <v>5500000000</v>
      </c>
      <c r="K45" s="7" t="s">
        <v>211</v>
      </c>
      <c r="L45" s="7" t="s">
        <v>211</v>
      </c>
      <c r="M45" s="7" t="s">
        <v>107790</v>
      </c>
      <c r="N45" s="7" t="s">
        <v>15</v>
      </c>
      <c r="O45" s="7" t="s">
        <v>107791</v>
      </c>
      <c r="P45" s="7" t="s">
        <v>107792</v>
      </c>
      <c r="Q45" s="7" t="s">
        <v>107793</v>
      </c>
      <c r="R45" s="16"/>
      <c r="S45" s="15"/>
    </row>
    <row r="46" spans="1:19" x14ac:dyDescent="0.2">
      <c r="A46" s="17" t="s">
        <v>107803</v>
      </c>
      <c r="B46" s="10" t="s">
        <v>107806</v>
      </c>
      <c r="C46" s="8">
        <v>2</v>
      </c>
      <c r="D46" s="8">
        <v>2</v>
      </c>
      <c r="E46" s="12">
        <v>11</v>
      </c>
      <c r="F46" s="8">
        <v>1</v>
      </c>
      <c r="G46" s="7" t="s">
        <v>133</v>
      </c>
      <c r="H46" s="7" t="s">
        <v>217</v>
      </c>
      <c r="I46" s="13">
        <v>2383000000</v>
      </c>
      <c r="J46" s="13">
        <v>2383000000</v>
      </c>
      <c r="K46" s="7" t="s">
        <v>211</v>
      </c>
      <c r="L46" s="7" t="s">
        <v>211</v>
      </c>
      <c r="M46" s="7" t="s">
        <v>107790</v>
      </c>
      <c r="N46" s="7" t="s">
        <v>15</v>
      </c>
      <c r="O46" s="7" t="s">
        <v>107791</v>
      </c>
      <c r="P46" s="7" t="s">
        <v>107792</v>
      </c>
      <c r="Q46" s="7" t="s">
        <v>107793</v>
      </c>
      <c r="R46" s="16"/>
      <c r="S46" s="15"/>
    </row>
    <row r="47" spans="1:19" x14ac:dyDescent="0.2">
      <c r="A47" s="17" t="s">
        <v>107803</v>
      </c>
      <c r="B47" s="10" t="s">
        <v>107809</v>
      </c>
      <c r="C47" s="8">
        <v>2</v>
      </c>
      <c r="D47" s="8">
        <v>2</v>
      </c>
      <c r="E47" s="12">
        <v>11</v>
      </c>
      <c r="F47" s="8">
        <v>1</v>
      </c>
      <c r="G47" s="7" t="s">
        <v>133</v>
      </c>
      <c r="H47" s="7" t="s">
        <v>217</v>
      </c>
      <c r="I47" s="13">
        <v>2500000000</v>
      </c>
      <c r="J47" s="13">
        <v>2500000000</v>
      </c>
      <c r="K47" s="7" t="s">
        <v>211</v>
      </c>
      <c r="L47" s="7" t="s">
        <v>211</v>
      </c>
      <c r="M47" s="7" t="s">
        <v>107790</v>
      </c>
      <c r="N47" s="7" t="s">
        <v>15</v>
      </c>
      <c r="O47" s="7" t="s">
        <v>107791</v>
      </c>
      <c r="P47" s="7" t="s">
        <v>107792</v>
      </c>
      <c r="Q47" s="7" t="s">
        <v>107793</v>
      </c>
      <c r="R47" s="16"/>
      <c r="S47" s="15"/>
    </row>
    <row r="48" spans="1:19" x14ac:dyDescent="0.2">
      <c r="A48" s="18" t="s">
        <v>107813</v>
      </c>
      <c r="B48" s="9" t="s">
        <v>107807</v>
      </c>
      <c r="C48" s="8">
        <v>2</v>
      </c>
      <c r="D48" s="8">
        <v>2</v>
      </c>
      <c r="E48" s="12">
        <v>11</v>
      </c>
      <c r="F48" s="8">
        <v>1</v>
      </c>
      <c r="G48" s="7" t="s">
        <v>133</v>
      </c>
      <c r="H48" s="7" t="s">
        <v>217</v>
      </c>
      <c r="I48" s="13">
        <v>22984900257</v>
      </c>
      <c r="J48" s="13">
        <v>22984900257</v>
      </c>
      <c r="K48" s="7" t="s">
        <v>211</v>
      </c>
      <c r="L48" s="7" t="s">
        <v>211</v>
      </c>
      <c r="M48" s="7" t="s">
        <v>107790</v>
      </c>
      <c r="N48" s="7" t="s">
        <v>15</v>
      </c>
      <c r="O48" s="7" t="s">
        <v>107791</v>
      </c>
      <c r="P48" s="7" t="s">
        <v>107792</v>
      </c>
      <c r="Q48" s="7" t="s">
        <v>107793</v>
      </c>
      <c r="R48" s="16"/>
      <c r="S48" s="15"/>
    </row>
    <row r="49" spans="2:10" x14ac:dyDescent="0.2">
      <c r="J49" s="53"/>
    </row>
    <row r="50" spans="2:10" x14ac:dyDescent="0.2">
      <c r="I50" s="13"/>
    </row>
    <row r="51" spans="2:10" x14ac:dyDescent="0.2">
      <c r="B51" s="44" t="s">
        <v>107865</v>
      </c>
      <c r="I51" s="13"/>
    </row>
    <row r="52" spans="2:10" x14ac:dyDescent="0.2">
      <c r="I52" s="20"/>
    </row>
    <row r="54" spans="2:10" x14ac:dyDescent="0.2">
      <c r="G54" s="7"/>
      <c r="I54" s="13"/>
    </row>
    <row r="55" spans="2:10" x14ac:dyDescent="0.2">
      <c r="G55" s="7"/>
    </row>
    <row r="56" spans="2:10" x14ac:dyDescent="0.2">
      <c r="G56" s="7"/>
    </row>
    <row r="57" spans="2:10" x14ac:dyDescent="0.2">
      <c r="G57" s="7"/>
    </row>
    <row r="58" spans="2:10" x14ac:dyDescent="0.2">
      <c r="G58" s="7"/>
    </row>
    <row r="59" spans="2:10" x14ac:dyDescent="0.2">
      <c r="G59" s="7"/>
    </row>
    <row r="60" spans="2:10" x14ac:dyDescent="0.2">
      <c r="G60" s="7"/>
    </row>
    <row r="61" spans="2:10" x14ac:dyDescent="0.2">
      <c r="G61" s="7"/>
    </row>
    <row r="62" spans="2:10" x14ac:dyDescent="0.2">
      <c r="G62" s="7"/>
    </row>
    <row r="63" spans="2:10" x14ac:dyDescent="0.2">
      <c r="G63" s="7"/>
    </row>
    <row r="64" spans="2:10" x14ac:dyDescent="0.2">
      <c r="G64" s="7"/>
    </row>
    <row r="65" spans="7:7" x14ac:dyDescent="0.2">
      <c r="G65" s="7"/>
    </row>
    <row r="66" spans="7:7" x14ac:dyDescent="0.2">
      <c r="G66" s="7"/>
    </row>
    <row r="67" spans="7:7" x14ac:dyDescent="0.2">
      <c r="G67" s="7"/>
    </row>
    <row r="68" spans="7:7" x14ac:dyDescent="0.2">
      <c r="G68" s="7"/>
    </row>
    <row r="69" spans="7:7" x14ac:dyDescent="0.2">
      <c r="G69" s="7"/>
    </row>
    <row r="70" spans="7:7" x14ac:dyDescent="0.2">
      <c r="G70" s="7"/>
    </row>
    <row r="71" spans="7:7" x14ac:dyDescent="0.2">
      <c r="G71" s="7"/>
    </row>
  </sheetData>
  <mergeCells count="5">
    <mergeCell ref="D11:G14"/>
    <mergeCell ref="D15:G19"/>
    <mergeCell ref="A4:G4"/>
    <mergeCell ref="A1:Q3"/>
    <mergeCell ref="A8:G8"/>
  </mergeCells>
  <hyperlinks>
    <hyperlink ref="B13" r:id="rId1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3" sqref="G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Luisa María. </cp:lastModifiedBy>
  <dcterms:created xsi:type="dcterms:W3CDTF">2020-06-08T02:33:28Z</dcterms:created>
  <dcterms:modified xsi:type="dcterms:W3CDTF">2021-04-07T19:58:17Z</dcterms:modified>
</cp:coreProperties>
</file>