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NUL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ANA\SENADO 2020\ESTADOS FINANCEROS\2021\I TRIMESTRE\FEBRERO\"/>
    </mc:Choice>
  </mc:AlternateContent>
  <xr:revisionPtr revIDLastSave="0" documentId="8_{D7A51B62-9FEB-4A56-B32E-8289BD9A04D4}" xr6:coauthVersionLast="36" xr6:coauthVersionMax="36" xr10:uidLastSave="{00000000-0000-0000-0000-000000000000}"/>
  <bookViews>
    <workbookView xWindow="0" yWindow="0" windowWidth="20490" windowHeight="7545" tabRatio="938" firstSheet="1" activeTab="3" xr2:uid="{00000000-000D-0000-FFFF-FFFF00000000}"/>
  </bookViews>
  <sheets>
    <sheet name="Estado Situacion Financiera" sheetId="9" r:id="rId1"/>
    <sheet name="Estado de Resultados" sheetId="15" r:id="rId2"/>
    <sheet name="SYM 2021" sheetId="11" r:id="rId3"/>
    <sheet name="SYM 2020" sheetId="12" r:id="rId4"/>
  </sheets>
  <definedNames>
    <definedName name="_xlnm._FilterDatabase" localSheetId="3" hidden="1">'SYM 2020'!$A$9:$F$543</definedName>
    <definedName name="_xlnm._FilterDatabase" localSheetId="2" hidden="1">'SYM 2021'!$A$9:$F$622</definedName>
    <definedName name="_xlnm.Print_Area" localSheetId="1">'Estado de Resultados'!$B$2:$P$40</definedName>
    <definedName name="_xlnm.Print_Area" localSheetId="0">'Estado Situacion Financiera'!$B$2:$S$42</definedName>
  </definedNames>
  <calcPr calcId="191029"/>
</workbook>
</file>

<file path=xl/calcChain.xml><?xml version="1.0" encoding="utf-8"?>
<calcChain xmlns="http://schemas.openxmlformats.org/spreadsheetml/2006/main">
  <c r="G74" i="9" l="1"/>
  <c r="G61" i="9"/>
  <c r="E61" i="9"/>
  <c r="E74" i="9"/>
  <c r="G75" i="9"/>
  <c r="E75" i="9"/>
  <c r="P72" i="9"/>
  <c r="P11" i="9"/>
  <c r="P15" i="9"/>
  <c r="E11" i="9"/>
  <c r="G16" i="9"/>
  <c r="E16" i="9"/>
  <c r="K65" i="15" l="1"/>
  <c r="P91" i="9"/>
  <c r="P88" i="9" s="1"/>
  <c r="P22" i="9" s="1"/>
  <c r="N91" i="9"/>
  <c r="N88" i="9" s="1"/>
  <c r="N22" i="9" s="1"/>
  <c r="N19" i="9"/>
  <c r="N11" i="9"/>
  <c r="N15" i="9"/>
  <c r="E24" i="9"/>
  <c r="E77" i="9"/>
  <c r="K114" i="15" l="1"/>
  <c r="K79" i="15"/>
  <c r="M67" i="15"/>
  <c r="M101" i="15" s="1"/>
  <c r="M104" i="15"/>
  <c r="K104" i="15"/>
  <c r="M25" i="15"/>
  <c r="K25" i="15"/>
  <c r="K129" i="15"/>
  <c r="O111" i="15"/>
  <c r="O110" i="15"/>
  <c r="M109" i="15"/>
  <c r="M114" i="15" s="1"/>
  <c r="K109" i="15"/>
  <c r="O98" i="15"/>
  <c r="M97" i="15"/>
  <c r="K97" i="15"/>
  <c r="O95" i="15"/>
  <c r="M94" i="15"/>
  <c r="O94" i="15" s="1"/>
  <c r="O92" i="15"/>
  <c r="O91" i="15"/>
  <c r="O90" i="15"/>
  <c r="O89" i="15"/>
  <c r="M88" i="15"/>
  <c r="K88" i="15"/>
  <c r="O86" i="15"/>
  <c r="O85" i="15"/>
  <c r="O84" i="15"/>
  <c r="O83" i="15"/>
  <c r="O82" i="15"/>
  <c r="O81" i="15"/>
  <c r="O80" i="15"/>
  <c r="M79" i="15"/>
  <c r="M78" i="15" s="1"/>
  <c r="O76" i="15"/>
  <c r="O75" i="15"/>
  <c r="M74" i="15"/>
  <c r="K74" i="15"/>
  <c r="K67" i="15" s="1"/>
  <c r="O72" i="15"/>
  <c r="K71" i="15"/>
  <c r="O71" i="15" s="1"/>
  <c r="O69" i="15"/>
  <c r="O68" i="15"/>
  <c r="M65" i="15"/>
  <c r="G61" i="15"/>
  <c r="O29" i="15"/>
  <c r="M28" i="15"/>
  <c r="M31" i="15" s="1"/>
  <c r="K28" i="15"/>
  <c r="O20" i="15"/>
  <c r="O19" i="15"/>
  <c r="O18" i="15"/>
  <c r="O17" i="15"/>
  <c r="M16" i="15"/>
  <c r="K16" i="15"/>
  <c r="O13" i="15"/>
  <c r="O12" i="15"/>
  <c r="O11" i="15"/>
  <c r="M10" i="15"/>
  <c r="K10" i="15"/>
  <c r="K22" i="15" s="1"/>
  <c r="G5" i="15"/>
  <c r="M117" i="15" l="1"/>
  <c r="O16" i="15"/>
  <c r="K78" i="15"/>
  <c r="K101" i="15" s="1"/>
  <c r="K117" i="15" s="1"/>
  <c r="K31" i="15"/>
  <c r="K34" i="15" s="1"/>
  <c r="O88" i="15"/>
  <c r="O67" i="15"/>
  <c r="O10" i="15"/>
  <c r="O74" i="15"/>
  <c r="O79" i="15"/>
  <c r="O97" i="15"/>
  <c r="O109" i="15"/>
  <c r="M22" i="15"/>
  <c r="M34" i="15" s="1"/>
  <c r="O28" i="15"/>
  <c r="O78" i="15" l="1"/>
  <c r="O34" i="15"/>
  <c r="O22" i="15"/>
  <c r="O101" i="15" l="1"/>
  <c r="O117" i="15"/>
  <c r="G125" i="9" l="1"/>
  <c r="N72" i="9"/>
  <c r="P78" i="9"/>
  <c r="N78" i="9"/>
  <c r="N8" i="9" l="1"/>
  <c r="P8" i="9"/>
  <c r="G11" i="9"/>
  <c r="I12" i="9"/>
  <c r="R12" i="9"/>
  <c r="I13" i="9"/>
  <c r="I14" i="9"/>
  <c r="R16" i="9"/>
  <c r="I18" i="9"/>
  <c r="I19" i="9"/>
  <c r="N21" i="9"/>
  <c r="N24" i="9" s="1"/>
  <c r="P21" i="9"/>
  <c r="R22" i="9"/>
  <c r="E27" i="9"/>
  <c r="G27" i="9"/>
  <c r="N27" i="9"/>
  <c r="P27" i="9"/>
  <c r="I28" i="9"/>
  <c r="R28" i="9"/>
  <c r="I29" i="9"/>
  <c r="R29" i="9"/>
  <c r="I30" i="9"/>
  <c r="R30" i="9"/>
  <c r="E52" i="9"/>
  <c r="E54" i="9"/>
  <c r="E58" i="9"/>
  <c r="N58" i="9" s="1"/>
  <c r="G58" i="9"/>
  <c r="P58" i="9" s="1"/>
  <c r="E62" i="9"/>
  <c r="G62" i="9"/>
  <c r="I63" i="9"/>
  <c r="N63" i="9"/>
  <c r="N61" i="9" s="1"/>
  <c r="P63" i="9"/>
  <c r="I64" i="9"/>
  <c r="R64" i="9"/>
  <c r="R65" i="9"/>
  <c r="E66" i="9"/>
  <c r="G66" i="9"/>
  <c r="R66" i="9"/>
  <c r="I67" i="9"/>
  <c r="R67" i="9"/>
  <c r="I68" i="9"/>
  <c r="R68" i="9"/>
  <c r="I69" i="9"/>
  <c r="R69" i="9"/>
  <c r="I70" i="9"/>
  <c r="I72" i="9"/>
  <c r="I73" i="9"/>
  <c r="R73" i="9"/>
  <c r="R74" i="9"/>
  <c r="G77" i="9"/>
  <c r="I78" i="9"/>
  <c r="N80" i="9"/>
  <c r="N77" i="9" s="1"/>
  <c r="P80" i="9"/>
  <c r="P77" i="9" s="1"/>
  <c r="I79" i="9"/>
  <c r="R79" i="9"/>
  <c r="I80" i="9"/>
  <c r="R80" i="9"/>
  <c r="I82" i="9"/>
  <c r="I83" i="9"/>
  <c r="I84" i="9"/>
  <c r="I85" i="9"/>
  <c r="I86" i="9"/>
  <c r="I87" i="9"/>
  <c r="R87" i="9"/>
  <c r="I88" i="9"/>
  <c r="R88" i="9"/>
  <c r="I89" i="9"/>
  <c r="I90" i="9"/>
  <c r="R90" i="9"/>
  <c r="I91" i="9"/>
  <c r="E93" i="9"/>
  <c r="G93" i="9"/>
  <c r="I94" i="9"/>
  <c r="I95" i="9"/>
  <c r="I96" i="9"/>
  <c r="E105" i="9"/>
  <c r="G105" i="9"/>
  <c r="N105" i="9"/>
  <c r="P105" i="9"/>
  <c r="I106" i="9"/>
  <c r="R106" i="9"/>
  <c r="E107" i="9"/>
  <c r="G107" i="9"/>
  <c r="N107" i="9"/>
  <c r="P107" i="9"/>
  <c r="I108" i="9"/>
  <c r="R108" i="9"/>
  <c r="I109" i="9"/>
  <c r="R109" i="9"/>
  <c r="I110" i="9"/>
  <c r="N110" i="9"/>
  <c r="P110" i="9"/>
  <c r="E111" i="9"/>
  <c r="G111" i="9"/>
  <c r="R111" i="9"/>
  <c r="I112" i="9"/>
  <c r="R112" i="9"/>
  <c r="I113" i="9"/>
  <c r="E100" i="9" l="1"/>
  <c r="N84" i="9"/>
  <c r="R27" i="9"/>
  <c r="I93" i="9"/>
  <c r="G24" i="9"/>
  <c r="I24" i="9" s="1"/>
  <c r="I77" i="9"/>
  <c r="R21" i="9"/>
  <c r="I11" i="9"/>
  <c r="R72" i="9"/>
  <c r="I111" i="9"/>
  <c r="R63" i="9"/>
  <c r="I66" i="9"/>
  <c r="R15" i="9"/>
  <c r="R107" i="9"/>
  <c r="I105" i="9"/>
  <c r="I27" i="9"/>
  <c r="R110" i="9"/>
  <c r="P103" i="9"/>
  <c r="I107" i="9"/>
  <c r="N103" i="9"/>
  <c r="R78" i="9"/>
  <c r="P61" i="9"/>
  <c r="P84" i="9" s="1"/>
  <c r="R77" i="9"/>
  <c r="E103" i="9"/>
  <c r="I103" i="9" s="1"/>
  <c r="I16" i="9"/>
  <c r="R105" i="9"/>
  <c r="I62" i="9"/>
  <c r="R61" i="9" l="1"/>
  <c r="R103" i="9"/>
  <c r="I61" i="9"/>
  <c r="G100" i="9"/>
  <c r="R82" i="9"/>
  <c r="I76" i="9"/>
  <c r="I100" i="9" l="1"/>
  <c r="P85" i="9" l="1"/>
  <c r="P100" i="9" s="1"/>
  <c r="R89" i="9"/>
  <c r="N85" i="9"/>
  <c r="R86" i="9" l="1"/>
  <c r="R85" i="9"/>
  <c r="N100" i="9"/>
  <c r="R100" i="9" s="1"/>
  <c r="R13" i="9" l="1"/>
  <c r="P19" i="9" l="1"/>
  <c r="P24" i="9" s="1"/>
  <c r="R11" i="9"/>
  <c r="R24" i="9" l="1"/>
  <c r="R18" i="9"/>
</calcChain>
</file>

<file path=xl/sharedStrings.xml><?xml version="1.0" encoding="utf-8"?>
<sst xmlns="http://schemas.openxmlformats.org/spreadsheetml/2006/main" count="1468" uniqueCount="492">
  <si>
    <t>Administrativos</t>
  </si>
  <si>
    <t>01-01-01</t>
  </si>
  <si>
    <t>SENADO DE LA REPÚBLICA</t>
  </si>
  <si>
    <t>Bienes</t>
  </si>
  <si>
    <t>Otras cuentas acreedoras de control</t>
  </si>
  <si>
    <t>Litigios y mecanismos alternativos de solución de conflictos</t>
  </si>
  <si>
    <t>Recursos administrados en nombre de terceros</t>
  </si>
  <si>
    <t>Responsabilidades en proceso</t>
  </si>
  <si>
    <t>Bienes entregados a terceros</t>
  </si>
  <si>
    <t>Propiedades, planta y equipo</t>
  </si>
  <si>
    <t>Administrativas</t>
  </si>
  <si>
    <t>Ajuste de valores al mil</t>
  </si>
  <si>
    <t>Otras operaciones sin flujo de efectivo</t>
  </si>
  <si>
    <t>Recaudos</t>
  </si>
  <si>
    <t>Licencias</t>
  </si>
  <si>
    <t>Equipos de transporte, tracción y elevación</t>
  </si>
  <si>
    <t>Equipos de comunicación y computación</t>
  </si>
  <si>
    <t>Muebles, enseres y equipo de oficina</t>
  </si>
  <si>
    <t>Maquinaria y equipo</t>
  </si>
  <si>
    <t>Plantas, ductos y túneles</t>
  </si>
  <si>
    <t>Obras de arte</t>
  </si>
  <si>
    <t>Equipos de comedor, cocina, despensa y hotelería de propiedad de terceros</t>
  </si>
  <si>
    <t>Equipo de restaurante y cafetería</t>
  </si>
  <si>
    <t>De elevación</t>
  </si>
  <si>
    <t>Terrestre</t>
  </si>
  <si>
    <t>Satélites y antenas</t>
  </si>
  <si>
    <t>Equipo de computación</t>
  </si>
  <si>
    <t>Equipo de comunicación</t>
  </si>
  <si>
    <t>Muebles, enseres y equipo de oficina de propiedad de terceros</t>
  </si>
  <si>
    <t>Equipo y máquina de oficina</t>
  </si>
  <si>
    <t>Muebles y enseres</t>
  </si>
  <si>
    <t>Equipo de servicio ambulatorio</t>
  </si>
  <si>
    <t>Equipo de centros de control</t>
  </si>
  <si>
    <t>Herramientas y accesorios</t>
  </si>
  <si>
    <t>Redes, líneas y cables de propiedad de terceros</t>
  </si>
  <si>
    <t>Plantas de generación</t>
  </si>
  <si>
    <t>Edificios y casas</t>
  </si>
  <si>
    <t>Impuesto predial unificado</t>
  </si>
  <si>
    <t>Honorarios</t>
  </si>
  <si>
    <t>Servicios de aseo, cafetería, restaurante y lavandería</t>
  </si>
  <si>
    <t>Viáticos y gastos de viaje</t>
  </si>
  <si>
    <t>Arrendamiento operativo</t>
  </si>
  <si>
    <t>Servicios públicos</t>
  </si>
  <si>
    <t>Vigilancia y seguridad</t>
  </si>
  <si>
    <t>Prima mensual</t>
  </si>
  <si>
    <t>Prima especial de servicios</t>
  </si>
  <si>
    <t>Prima de gestión</t>
  </si>
  <si>
    <t>Otras primas</t>
  </si>
  <si>
    <t>Bonificación especial de recreación</t>
  </si>
  <si>
    <t>Prima de servicios</t>
  </si>
  <si>
    <t>Prima de navidad</t>
  </si>
  <si>
    <t>Vacaciones</t>
  </si>
  <si>
    <t>Aportes a escuelas industriales e institutos técnicos</t>
  </si>
  <si>
    <t>Aportes a la esap</t>
  </si>
  <si>
    <t>Aportes al sena</t>
  </si>
  <si>
    <t>Aportes al icbf</t>
  </si>
  <si>
    <t>Cotizaciones a entidades administradoras del régimen de ahorro individual</t>
  </si>
  <si>
    <t>Cotizaciones a entidades administradoras del régimen de prima media</t>
  </si>
  <si>
    <t>Cotizaciones a riesgos laborales</t>
  </si>
  <si>
    <t>Cotizaciones a seguridad social en salud</t>
  </si>
  <si>
    <t>Aportes a cajas de compensación familiar</t>
  </si>
  <si>
    <t>BENEFICIOS A LOS EMPLEADOS A LARGO PLAZO</t>
  </si>
  <si>
    <t>Bonificaciones - quinquenios</t>
  </si>
  <si>
    <t>Bonificación por servicios prestados</t>
  </si>
  <si>
    <t>Bonificaciones - corto plazo</t>
  </si>
  <si>
    <t>Prima técnica</t>
  </si>
  <si>
    <t>Gastos de representación</t>
  </si>
  <si>
    <t>Horas extras y festivos</t>
  </si>
  <si>
    <t>Indemnizaciones</t>
  </si>
  <si>
    <t>Arrendamientos operativos</t>
  </si>
  <si>
    <t>Cruce de cuentas</t>
  </si>
  <si>
    <t>Inversión</t>
  </si>
  <si>
    <t>Funcionamiento</t>
  </si>
  <si>
    <t>Transferencias por asunción de deudas</t>
  </si>
  <si>
    <t>Capital fiscal nación</t>
  </si>
  <si>
    <t>Bonificaciones</t>
  </si>
  <si>
    <t>Aportes a riesgos laborales</t>
  </si>
  <si>
    <t>Prima de vacaciones</t>
  </si>
  <si>
    <t>Cesantías</t>
  </si>
  <si>
    <t>Nómina por pagar</t>
  </si>
  <si>
    <t>Servicios</t>
  </si>
  <si>
    <t>Cheques no cobrados o por reclamar</t>
  </si>
  <si>
    <t>Retenido</t>
  </si>
  <si>
    <t>Retenido - a responsables del regimen común</t>
  </si>
  <si>
    <t>Libranzas</t>
  </si>
  <si>
    <t>Aportes a seguridad social en salud</t>
  </si>
  <si>
    <t>Aportes a fondos pensionales</t>
  </si>
  <si>
    <t>Retencion estampilla pro unal y otras universidades estatales</t>
  </si>
  <si>
    <t>Otras transferencias</t>
  </si>
  <si>
    <t>Proyectos de inversión</t>
  </si>
  <si>
    <t>Equipo de transporte, tracción y elevación - terrestre</t>
  </si>
  <si>
    <t>Equipos de comunicación y computación - equipo de computación</t>
  </si>
  <si>
    <t>Equipos de comunicación y computación - equipo de comunicación</t>
  </si>
  <si>
    <t>Muebles, enseres y equipo de oficina - equipo y máquina de oficina</t>
  </si>
  <si>
    <t>Muebles, enseres y equipo de oficina - muebles y enseres</t>
  </si>
  <si>
    <t>Maquinaria y equipo - equipo de centros de control</t>
  </si>
  <si>
    <t>Maquinaria y equipo - herramientas y accesorios</t>
  </si>
  <si>
    <t>Plantas, ductos y túneles - plantas de generación</t>
  </si>
  <si>
    <t>Urbanos</t>
  </si>
  <si>
    <t>Cuenta corriente</t>
  </si>
  <si>
    <t xml:space="preserve">   Revision Jefe Division Financiera y Presupuesto: Zoraya Guterrez S.</t>
  </si>
  <si>
    <t xml:space="preserve">                                         CC.66.881.897</t>
  </si>
  <si>
    <t>Contador  Público TP. 177266-T</t>
  </si>
  <si>
    <t>Directora General</t>
  </si>
  <si>
    <t>DIANA MARCELA RIOS DIAZ</t>
  </si>
  <si>
    <t xml:space="preserve">   ASTRID SALAMANCA RAHIN</t>
  </si>
  <si>
    <t>Deudoras de control por contra (cr)</t>
  </si>
  <si>
    <t>Acreedoras de control por contra (db)</t>
  </si>
  <si>
    <t>Activos contingentes por contra (cr)</t>
  </si>
  <si>
    <t>Pasivos contingentes por contra (db)</t>
  </si>
  <si>
    <t>(26)</t>
  </si>
  <si>
    <t>Deudoras por contra (cr)</t>
  </si>
  <si>
    <t>Acreedoras por contra (db)</t>
  </si>
  <si>
    <t>Bienes y derechos retirados</t>
  </si>
  <si>
    <t>Acreedoras de control</t>
  </si>
  <si>
    <t>Deudoras de control</t>
  </si>
  <si>
    <t>(25)</t>
  </si>
  <si>
    <t>Pasivos Contingentes</t>
  </si>
  <si>
    <t>Derechos Contingentes</t>
  </si>
  <si>
    <t xml:space="preserve">CUENTAS DE ORDEN ACREEDORAS </t>
  </si>
  <si>
    <t xml:space="preserve">CUENTAS DE ORDEN DEUDORAS </t>
  </si>
  <si>
    <t xml:space="preserve">TOTAL PASIVO Y PATRIMONIO  </t>
  </si>
  <si>
    <t>TOTAL ACTIVO</t>
  </si>
  <si>
    <t>Amortizacion Acumulada</t>
  </si>
  <si>
    <t>Activos Intangibles</t>
  </si>
  <si>
    <t>(14)</t>
  </si>
  <si>
    <t>Otros activos</t>
  </si>
  <si>
    <t>Depreciacion Acumulada de Propiedades planta y equipo</t>
  </si>
  <si>
    <t>Bienes de arte y cultura</t>
  </si>
  <si>
    <t>Resultados del Ejercicio</t>
  </si>
  <si>
    <t>Equipos de comedor, cocina, despensa y hotelería</t>
  </si>
  <si>
    <t>Resultados de Ejercicios Anteriores</t>
  </si>
  <si>
    <t>Equipo de Transporte, traccion y elevacion</t>
  </si>
  <si>
    <t>Capital Fiscal</t>
  </si>
  <si>
    <t>Equipo de comunicación y computacion</t>
  </si>
  <si>
    <t>(27)</t>
  </si>
  <si>
    <t>Patrimonio de las Entidades de Gobierno</t>
  </si>
  <si>
    <t>Muebles, Enseres y Equipo de Oficina</t>
  </si>
  <si>
    <t xml:space="preserve">PATRIMONIO </t>
  </si>
  <si>
    <t>Equipo Médico y Científico</t>
  </si>
  <si>
    <t>Maquinaria y Equipo</t>
  </si>
  <si>
    <t>Redes, Líneas y CabAles</t>
  </si>
  <si>
    <t xml:space="preserve">TOTAL PASIVO </t>
  </si>
  <si>
    <t>Plantas, Ductos y tuneles</t>
  </si>
  <si>
    <t>Edificaciones</t>
  </si>
  <si>
    <t>Provisiones diversas</t>
  </si>
  <si>
    <t>Propiedades, planta y equipo no explotdos</t>
  </si>
  <si>
    <t>Litigios y Demandas</t>
  </si>
  <si>
    <t>Bienes Muebles en Bodega</t>
  </si>
  <si>
    <t>(23)</t>
  </si>
  <si>
    <t>Provisiones</t>
  </si>
  <si>
    <t>Terrenos</t>
  </si>
  <si>
    <t xml:space="preserve"> NO CORRIENTE </t>
  </si>
  <si>
    <t>(13)</t>
  </si>
  <si>
    <t>Propiedades Planta y Equipo</t>
  </si>
  <si>
    <t>NO CORRIENTE</t>
  </si>
  <si>
    <t>Beneficios a los empleados a largo plazo</t>
  </si>
  <si>
    <t>Beneficios a los empleados a corto plazo</t>
  </si>
  <si>
    <t>(22)</t>
  </si>
  <si>
    <t>Beneficios a Empleados</t>
  </si>
  <si>
    <t>Otras cuentas por pagar</t>
  </si>
  <si>
    <t>Créditos judiciales</t>
  </si>
  <si>
    <t>Retencion en la Fuente e Impuesto de Timbre</t>
  </si>
  <si>
    <t>otras cuentas por cobrar</t>
  </si>
  <si>
    <t>Descuentos de Nomina</t>
  </si>
  <si>
    <t>(7)</t>
  </si>
  <si>
    <t>Cuentas por Cobrar</t>
  </si>
  <si>
    <t>Recursos a Favor de Terceros</t>
  </si>
  <si>
    <t>Adquisicion de Bienes y Servicios Nacionales</t>
  </si>
  <si>
    <t>Bancos</t>
  </si>
  <si>
    <t>(21)</t>
  </si>
  <si>
    <t>Cuentas por pagar</t>
  </si>
  <si>
    <t>Caja</t>
  </si>
  <si>
    <t>(5)</t>
  </si>
  <si>
    <t>Efectivo o Equivalente en Efectivo</t>
  </si>
  <si>
    <t xml:space="preserve"> CORRIENTE </t>
  </si>
  <si>
    <t>NOTA</t>
  </si>
  <si>
    <t>PASIVO</t>
  </si>
  <si>
    <t>COD</t>
  </si>
  <si>
    <t>ACTIVO</t>
  </si>
  <si>
    <t>VARIACION ABSOLUTA</t>
  </si>
  <si>
    <t>Período</t>
  </si>
  <si>
    <t>Código: GF-F-27</t>
  </si>
  <si>
    <t>(Cifras expresadas en  pesos)</t>
  </si>
  <si>
    <t>Versión: 4</t>
  </si>
  <si>
    <t>Fecha: 16/03/2020</t>
  </si>
  <si>
    <t>ESTADO DE SITUACION FINANCIERA</t>
  </si>
  <si>
    <t>ASTRID SALAMANCA RAHIN</t>
  </si>
  <si>
    <t>Activos Contingentes</t>
  </si>
  <si>
    <t xml:space="preserve">TOTAL PASIVO Y PATRIMONIO </t>
  </si>
  <si>
    <t xml:space="preserve">TOTAL ACTIVO </t>
  </si>
  <si>
    <t>Otros Activos</t>
  </si>
  <si>
    <t xml:space="preserve"> NO CORRIENTE</t>
  </si>
  <si>
    <t>Cuentas Por Pagar</t>
  </si>
  <si>
    <t>Efectivo y Equivalenete al Efectivo</t>
  </si>
  <si>
    <t xml:space="preserve"> CORRIENTE</t>
  </si>
  <si>
    <t>Nota</t>
  </si>
  <si>
    <t>COMPARATIVO  A 28 DE FEBRERO DE 2021</t>
  </si>
  <si>
    <t>SENADO DE LA REPUBLICA</t>
  </si>
  <si>
    <t>Revision Jefe Division Financiera y Presupuesto: Zoraya Guterrez S.</t>
  </si>
  <si>
    <t>CC.66.881.897</t>
  </si>
  <si>
    <t>EXCEDENTE (DÉFICIT) DEL EJERCICIO</t>
  </si>
  <si>
    <t>Gastos Diversos</t>
  </si>
  <si>
    <t>Financieros</t>
  </si>
  <si>
    <t>(29)</t>
  </si>
  <si>
    <t>OTROS GASTOS</t>
  </si>
  <si>
    <t xml:space="preserve">EXCEDENTE (DÉFICIT) OPERACIONAL </t>
  </si>
  <si>
    <t>Operaciones sin flujo de efectivo</t>
  </si>
  <si>
    <t>Operaciones de enlace</t>
  </si>
  <si>
    <t>OPERACIONES INTERINSTITUCIONALES</t>
  </si>
  <si>
    <t>SUBVENCIONES</t>
  </si>
  <si>
    <t>TRANSFERENCIAS Y SUBVENCIONES</t>
  </si>
  <si>
    <t>Provision litigios y demandas</t>
  </si>
  <si>
    <t>Amortización de activos intangibles</t>
  </si>
  <si>
    <t>Depreciacion de Propiedad Planta y Equipo</t>
  </si>
  <si>
    <t>DETERIORO, DEPRECIACIONES, AMORTIZACIONES  Y PROVISIONES</t>
  </si>
  <si>
    <t>Impuestos Contribuciones y Tasas</t>
  </si>
  <si>
    <t>Generales</t>
  </si>
  <si>
    <t>Gastos de personal Diversos</t>
  </si>
  <si>
    <t>Prestaciones sociales</t>
  </si>
  <si>
    <t>Aportes sobre la nómina</t>
  </si>
  <si>
    <t>Contribuciones efectivas</t>
  </si>
  <si>
    <t>sueldos y salarios</t>
  </si>
  <si>
    <t>DE ADMINISTRACION Y OPERACIÓN</t>
  </si>
  <si>
    <t xml:space="preserve">GASTOS  OPERACIONALES </t>
  </si>
  <si>
    <t>Ingresos Diversos</t>
  </si>
  <si>
    <t>(28)</t>
  </si>
  <si>
    <t>OTROS INGRESOS</t>
  </si>
  <si>
    <t>Fondos recibidos</t>
  </si>
  <si>
    <t>OPERACIONES INTERISTITUCIONALES</t>
  </si>
  <si>
    <t>Otras Transferencias</t>
  </si>
  <si>
    <t>Transferencias y Subvenciones</t>
  </si>
  <si>
    <t>No Tributarios</t>
  </si>
  <si>
    <t>INGRESOS FISCALES</t>
  </si>
  <si>
    <t>INGRESOS OPERACIONALES</t>
  </si>
  <si>
    <t>ABSOLUTA</t>
  </si>
  <si>
    <t>VARIACION</t>
  </si>
  <si>
    <t xml:space="preserve">Período </t>
  </si>
  <si>
    <t>ESTADO DE RESULTADOS</t>
  </si>
  <si>
    <t>Otros gastos</t>
  </si>
  <si>
    <t>Operaciones Interinstitucionales</t>
  </si>
  <si>
    <t xml:space="preserve">Transferencias y subvenciones </t>
  </si>
  <si>
    <t>Deterioro,Depreciaciones, Amortizaciones y Provisiones</t>
  </si>
  <si>
    <t>De administración y Operación</t>
  </si>
  <si>
    <t>Otros ingresos</t>
  </si>
  <si>
    <t>Ingresos fiscales</t>
  </si>
  <si>
    <t>COMPARATIVO A 28 DE FEBRERO 2021</t>
  </si>
  <si>
    <t>TOTALES --&gt;</t>
  </si>
  <si>
    <t>Otras cuentas acreedoras de control por el contra</t>
  </si>
  <si>
    <t>ACREEDORAS DE CONTROL POR CONTRA (DB)</t>
  </si>
  <si>
    <t>Litigios y mecanismos alternativos de solución de conflictos- entidades en liquidación</t>
  </si>
  <si>
    <t>PASIVOS CONTINGENTES POR CONTRA (DB)</t>
  </si>
  <si>
    <t>ACREEDORAS POR CONTRA (DB)</t>
  </si>
  <si>
    <t>OTRAS CUENTAS ACREEDORAS DE CONTROL</t>
  </si>
  <si>
    <t>RECURSOS ADMINISTRADOS EN NOMBRE DE TERCEROS</t>
  </si>
  <si>
    <t>ACREEDORAS DE CONTROL</t>
  </si>
  <si>
    <t>Administrativos-entidades en liquidación</t>
  </si>
  <si>
    <t>LITIGIOS Y MECANISMOS ALTERNATIVOS DE SOLUCIÓN DE CONFLICTOS</t>
  </si>
  <si>
    <t>PASIVOS CONTINGENTES</t>
  </si>
  <si>
    <t>CUENTAS DE ORDEN ACREEDORAS</t>
  </si>
  <si>
    <t>9</t>
  </si>
  <si>
    <t>DEUDORAS DE CONTROL POR CONTRA (CR)</t>
  </si>
  <si>
    <t>Litigios y mecanismos alternativos de solución de conflictos-entidades en liquidación</t>
  </si>
  <si>
    <t>ACTIVOS CONTINGENTES POR CONTRA (CR)</t>
  </si>
  <si>
    <t>DEUDORAS POR CONTRA (CR)</t>
  </si>
  <si>
    <t>Internas</t>
  </si>
  <si>
    <t>RESPONSABILIDADES EN PROCESO</t>
  </si>
  <si>
    <t>BIENES ENTREGADOS A TERCEROS</t>
  </si>
  <si>
    <t>BIENES Y DERECHOS RETIRADOS</t>
  </si>
  <si>
    <t>DEUDORAS DE CONTROL</t>
  </si>
  <si>
    <t>ACTIVOS CONTINGENTES</t>
  </si>
  <si>
    <t>CUENTAS DE ORDEN DEUDORAS</t>
  </si>
  <si>
    <t>8</t>
  </si>
  <si>
    <t>Otros gastos diversos</t>
  </si>
  <si>
    <t>GASTOS DIVERSOS</t>
  </si>
  <si>
    <t>OPERACIONES SIN FLUJO DE EFECTIVO</t>
  </si>
  <si>
    <t>OPERACIONES DE ENLACE</t>
  </si>
  <si>
    <t>AMORTIZACIÓN DE ACTIVOS INTANGIBLES</t>
  </si>
  <si>
    <t>Propiedades, planta y equipo no explotados</t>
  </si>
  <si>
    <t>Bienes muebles en bodega</t>
  </si>
  <si>
    <t>Equipo médico y científico</t>
  </si>
  <si>
    <t>Redes, líneas y cables</t>
  </si>
  <si>
    <t>DEPRECIACIÓN DE PROPIEDADES, PLANTA Y EQUIPO</t>
  </si>
  <si>
    <t>DETERIORO, DEPRECIACIONES, AMORTIZACIONES Y PROVISIONES</t>
  </si>
  <si>
    <t>IMPUESTOS, CONTRIBUCIONES Y TASAS</t>
  </si>
  <si>
    <t>GENERALES</t>
  </si>
  <si>
    <t>PRESTACIONES SOCIALES</t>
  </si>
  <si>
    <t>APORTES SOBRE LA NÓMINA</t>
  </si>
  <si>
    <t>CONTRIBUCIONES EFECTIVAS</t>
  </si>
  <si>
    <t>Sueldos</t>
  </si>
  <si>
    <t>SUELDOS Y SALARIOS</t>
  </si>
  <si>
    <t>DE ADMINISTRACIÓN Y OPERACIÓN</t>
  </si>
  <si>
    <t>GASTOS</t>
  </si>
  <si>
    <t>5</t>
  </si>
  <si>
    <t>Otros ingresos diversos</t>
  </si>
  <si>
    <t>INGRESOS DIVERSOS</t>
  </si>
  <si>
    <t>FONDOS RECIBIDOS</t>
  </si>
  <si>
    <t>OTRAS TRANSFERENCIAS</t>
  </si>
  <si>
    <t>Tasas</t>
  </si>
  <si>
    <t>NO TRIBUTARIOS</t>
  </si>
  <si>
    <t>INGRESOS</t>
  </si>
  <si>
    <t>4</t>
  </si>
  <si>
    <t>Reclasificación de otras partidas patrimoniales</t>
  </si>
  <si>
    <t>Otros impactos por transición</t>
  </si>
  <si>
    <t>Otros activos - retirados</t>
  </si>
  <si>
    <t>Propiedades, planta y equipo - mayor valor en medición</t>
  </si>
  <si>
    <t>Propiedades, planta y equipo - menor valor en medición</t>
  </si>
  <si>
    <t>Propiedades, planta y equipo - incorporados</t>
  </si>
  <si>
    <t>Propiedades, planta y equipo - retirados</t>
  </si>
  <si>
    <t>IMPACTOS POR LA TRANSICIÓN AL NUEVO MARCO DE REGULACIÓN</t>
  </si>
  <si>
    <t>Pérdida o déficit del ejercicio</t>
  </si>
  <si>
    <t>Utilidad o excédete del ejercicio</t>
  </si>
  <si>
    <t>Utilidad o excedente del ejercicio</t>
  </si>
  <si>
    <t>RESULTADO DEL EJERCICIO</t>
  </si>
  <si>
    <t>Corrección de errores de un periodo contable anterior</t>
  </si>
  <si>
    <t>Pérdidas o déficits acumulados</t>
  </si>
  <si>
    <t>Utilidad o excedentes acumulados</t>
  </si>
  <si>
    <t>RESULTADOS DE EJERCICIOS ANTERIORES</t>
  </si>
  <si>
    <t>Excedentes financieros distribuidos a la entidad</t>
  </si>
  <si>
    <t>Capital fiscal</t>
  </si>
  <si>
    <t>CAPITAL FISCAL</t>
  </si>
  <si>
    <t>PATRIMONIO DE LAS ENTIDADES DE GOBIERNO</t>
  </si>
  <si>
    <t>PATRIMONIO</t>
  </si>
  <si>
    <t>3</t>
  </si>
  <si>
    <t>Otras provisiones diversas</t>
  </si>
  <si>
    <t>PROVISIONES DIVERSAS</t>
  </si>
  <si>
    <t>Otros litigios y demandas</t>
  </si>
  <si>
    <t>Laborales</t>
  </si>
  <si>
    <t>Civiles</t>
  </si>
  <si>
    <t>LITIGIOS Y DEMANDAS</t>
  </si>
  <si>
    <t>PROVISIONES</t>
  </si>
  <si>
    <t>Otros beneficios a los empleados a largo plazo</t>
  </si>
  <si>
    <t>Incapacidades</t>
  </si>
  <si>
    <t>Aportes a seguridad social en salud - empleador</t>
  </si>
  <si>
    <t>Aportes a fondos pensionales - empleador</t>
  </si>
  <si>
    <t>Capacitación, bienestar social y estímulos</t>
  </si>
  <si>
    <t>Remuneración por servicios técnicos</t>
  </si>
  <si>
    <t>BENEFICIOS A LOS EMPLEADOS A CORTO PLAZO</t>
  </si>
  <si>
    <t>BENEFICIOS A LOS EMPLEADOS</t>
  </si>
  <si>
    <t>Aportes al icbf y sena</t>
  </si>
  <si>
    <t>Aportes a escuelas industriales, institutos técnicos y esap</t>
  </si>
  <si>
    <t>Seguros</t>
  </si>
  <si>
    <t>Aportes, contribuciones y cuotas a organismos internacionales</t>
  </si>
  <si>
    <t>Suscripción de acciones o participaciones</t>
  </si>
  <si>
    <t>OTRAS CUENTAS POR PAGAR</t>
  </si>
  <si>
    <t>Sentencias</t>
  </si>
  <si>
    <t>CRÉDITOS JUDICIALES</t>
  </si>
  <si>
    <t>Impuesto sobre vehículos automotores</t>
  </si>
  <si>
    <t>Cuota de fiscalización y auditaje</t>
  </si>
  <si>
    <t>Pagado (db)</t>
  </si>
  <si>
    <t>Otras retenciones</t>
  </si>
  <si>
    <t>Impuesto solidario por el covid 19</t>
  </si>
  <si>
    <t>Retención de impuesto de industria y comercio por ventas</t>
  </si>
  <si>
    <t>Retención de impuesto de industria y comercio por compras</t>
  </si>
  <si>
    <t>Contratos de construcción</t>
  </si>
  <si>
    <t>Pagado - por compras y/o servicios a responsables del régimen simplificado (db)</t>
  </si>
  <si>
    <t>Retenido - por compras y/o servicios a responsables del régimen simplificado.</t>
  </si>
  <si>
    <t>Pagado - a responsables del regimen común (db)</t>
  </si>
  <si>
    <t>Impuesto a las ventas retenido.</t>
  </si>
  <si>
    <t>Rentas de trabajo</t>
  </si>
  <si>
    <t>Rentas de pensiones</t>
  </si>
  <si>
    <t>Enajenación de activos fijos de personas naturales</t>
  </si>
  <si>
    <t>Pagos o abonos en cuenta en el exterior</t>
  </si>
  <si>
    <t>Compras</t>
  </si>
  <si>
    <t>Rendimientos financieros e intereses</t>
  </si>
  <si>
    <t>Arrendamientos</t>
  </si>
  <si>
    <t>Comisiones</t>
  </si>
  <si>
    <t>RETENCIÓN EN LA FUENTE E IMPUESTO DE TIMBRE</t>
  </si>
  <si>
    <t>Otros descuentos de nómina</t>
  </si>
  <si>
    <t>Cuentas de ahorro para el fomento de la construcción (afc)</t>
  </si>
  <si>
    <t>Embargos judiciales</t>
  </si>
  <si>
    <t>Fondos mutuos</t>
  </si>
  <si>
    <t>Contratos de medicina prepagada</t>
  </si>
  <si>
    <t>Sindicatos</t>
  </si>
  <si>
    <t>DESCUENTOS DE NOMINA</t>
  </si>
  <si>
    <t>Descuento de nómina-donaciones</t>
  </si>
  <si>
    <t>Otros recursos a favor de terceros</t>
  </si>
  <si>
    <t>Retención a contratistas por aportes al sistema de seguridad social integral</t>
  </si>
  <si>
    <t>Estampillas</t>
  </si>
  <si>
    <t>Recaudos por clasificar</t>
  </si>
  <si>
    <t>Contribución contrato de obra pública</t>
  </si>
  <si>
    <t>Cobro cartera de terceros</t>
  </si>
  <si>
    <t>RECURSOS A FAVOR DE TERCEROS</t>
  </si>
  <si>
    <t>TRANSFERENCIAS POR PAGAR</t>
  </si>
  <si>
    <t>Proyectos de inversion</t>
  </si>
  <si>
    <t>Bienes y servicios</t>
  </si>
  <si>
    <t>ADQUISICION DE BIENES Y SERVICIOS NACIONALES</t>
  </si>
  <si>
    <t>CUENTAS POR PAGAR</t>
  </si>
  <si>
    <t>PASIVOS</t>
  </si>
  <si>
    <t>2</t>
  </si>
  <si>
    <t>Gasto diferido por subvenciones condicionadas</t>
  </si>
  <si>
    <t>ACTIVOS DIFERIDOS</t>
  </si>
  <si>
    <t>AMORTIZACIÓN ACUMULADA DE ACTIVOS INTANGIBLES (CR)</t>
  </si>
  <si>
    <t>Softwares</t>
  </si>
  <si>
    <t>ACTIVOS INTANGIBLES</t>
  </si>
  <si>
    <t>En administración</t>
  </si>
  <si>
    <t>RECURSOS ENTREGADOS EN ADMINISTRACIÓN</t>
  </si>
  <si>
    <t>Otros bienes y servicios pagados por anticipado</t>
  </si>
  <si>
    <t>Otros beneficios a los empleados</t>
  </si>
  <si>
    <t>Impresos, publicaciones, suscripciones y afiliaciones</t>
  </si>
  <si>
    <t>BIENES Y SERVICIOS PAGADOS POR ANTICIPADO</t>
  </si>
  <si>
    <t>OTROS ACTIVOS</t>
  </si>
  <si>
    <t>Equipos de comunicación y computación - equipos de comunicación y computación de propiedad de terceros</t>
  </si>
  <si>
    <t>Muebles, enseres y equipo de oficina - muebles, enseres y equipo de oficina pendientes de legalizar</t>
  </si>
  <si>
    <t>Otros bienes muebles en bodega</t>
  </si>
  <si>
    <t>Otros equipos de comedor, cocina, despensa y hotelería</t>
  </si>
  <si>
    <t>Equipos de transporte, tracción y elevación de propiedad de terceros</t>
  </si>
  <si>
    <t>Equipos de comunicación y computación de propiedad de terceros</t>
  </si>
  <si>
    <t>Otro equipo médico y científico</t>
  </si>
  <si>
    <t>Equipo médico y científico de propiedad de terceros</t>
  </si>
  <si>
    <t>Equipo de laboratorio</t>
  </si>
  <si>
    <t>Equipo de seguridad y rescate</t>
  </si>
  <si>
    <t>Otras redes, líneas y cables</t>
  </si>
  <si>
    <t>DEPRECIACIÓN ACUMULADA DE PROPIEDADES, PLANTA Y EQUIPO (CR)</t>
  </si>
  <si>
    <t>BIENES DE ARTE Y CULTURA</t>
  </si>
  <si>
    <t>EQUIPOS DE COMEDOR, COCINA, DESPENSA Y HOTELERÍA</t>
  </si>
  <si>
    <t>EQUIPOS DE TRANSPORTE, TRACCIÓN Y ELEVACIÓN</t>
  </si>
  <si>
    <t>EQUIPOS DE COMUNICACIÓN Y COMPUTACIÓN</t>
  </si>
  <si>
    <t>MUEBLES, ENSERES Y EQUIPO DE OFICINA</t>
  </si>
  <si>
    <t>EQUIPO MÉDICO Y CIENTÍFICO</t>
  </si>
  <si>
    <t>MAQUINARIA Y EQUIPO</t>
  </si>
  <si>
    <t>REDES, LÍNEAS Y CABLES</t>
  </si>
  <si>
    <t>PLANTAS, DUCTOS Y TÚNELES</t>
  </si>
  <si>
    <t>EDIFICACIONES</t>
  </si>
  <si>
    <t>PROPIEDADES, PLANTA Y EQUIPO NO EXPLOTADOS</t>
  </si>
  <si>
    <t>Otros equipos de comunicación y computación</t>
  </si>
  <si>
    <t>Otros muebles, enseres y equipo de oficina</t>
  </si>
  <si>
    <t>Otra maquinaria y equipo</t>
  </si>
  <si>
    <t>BIENES MUEBLES EN BODEGA</t>
  </si>
  <si>
    <t>TERRENOS</t>
  </si>
  <si>
    <t>PROPIEDADES, PLANTA Y EQUIPO</t>
  </si>
  <si>
    <t>Otros materiales y suministros</t>
  </si>
  <si>
    <t>Combustibles y lubricantes</t>
  </si>
  <si>
    <t>MATERIALES Y SUMINISTROS</t>
  </si>
  <si>
    <t>INVENTARIOS</t>
  </si>
  <si>
    <t>Otras cuentas por cobrar</t>
  </si>
  <si>
    <t>Recursos de acreedores reintegrados a tesorerías</t>
  </si>
  <si>
    <t>Pago por cuenta de terceros</t>
  </si>
  <si>
    <t>Descuentos no autorizados</t>
  </si>
  <si>
    <t>OTRAS CUENTAS POR COBRAR</t>
  </si>
  <si>
    <t>TRANSFERENCIAS POR COBRAR</t>
  </si>
  <si>
    <t>Bienes comercializados</t>
  </si>
  <si>
    <t>VENTA DE BIENES</t>
  </si>
  <si>
    <t>Disciplinarias</t>
  </si>
  <si>
    <t>Sanciones</t>
  </si>
  <si>
    <t>Multas superintendencias</t>
  </si>
  <si>
    <t>Multas y sanciones</t>
  </si>
  <si>
    <t>CONTRIBUCIONES TASAS E INGRESOS NO TRIBUTARIOS</t>
  </si>
  <si>
    <t>CUENTAS POR COBRAR</t>
  </si>
  <si>
    <t>DEPÓSITOS EN INSTITUCIONES FINANCIERAS</t>
  </si>
  <si>
    <t>Caja menor</t>
  </si>
  <si>
    <t>CAJA</t>
  </si>
  <si>
    <t>EFECTIVO Y EQUIVALENTES AL EFECTIVO</t>
  </si>
  <si>
    <t>ACTIVOS</t>
  </si>
  <si>
    <t>1</t>
  </si>
  <si>
    <t>Saldo Final</t>
  </si>
  <si>
    <t>Movimientos Credito</t>
  </si>
  <si>
    <t>Movimientos Debito</t>
  </si>
  <si>
    <t>Saldo Inicial</t>
  </si>
  <si>
    <t>Descripcion</t>
  </si>
  <si>
    <t>Codigo</t>
  </si>
  <si>
    <t>2021-02-28 00:00:00</t>
  </si>
  <si>
    <t>Fecha Final Periodo Final</t>
  </si>
  <si>
    <t>2021-02-01 00:00:00</t>
  </si>
  <si>
    <t>Fecha Inicial Periodo Inicial</t>
  </si>
  <si>
    <t>2021-04-19 11:43:25</t>
  </si>
  <si>
    <t>Fecha</t>
  </si>
  <si>
    <t>Descripcion PCI</t>
  </si>
  <si>
    <t>Codigo PCI</t>
  </si>
  <si>
    <t>Informacion_2</t>
  </si>
  <si>
    <t>Informacion_1</t>
  </si>
  <si>
    <t>Otros intereses de mora</t>
  </si>
  <si>
    <t>FINANCIEROS</t>
  </si>
  <si>
    <t>Asignación de bienes y servicios</t>
  </si>
  <si>
    <t>Procesamiento de información</t>
  </si>
  <si>
    <t>Seguros generales</t>
  </si>
  <si>
    <t>Mantenimiento</t>
  </si>
  <si>
    <t>Materiales y suministros</t>
  </si>
  <si>
    <t>Material quirúrgico</t>
  </si>
  <si>
    <t>Correción de errores de un periodo contable anterior</t>
  </si>
  <si>
    <t>Multas</t>
  </si>
  <si>
    <t>2020-02-29 00:00:00</t>
  </si>
  <si>
    <t>2020-02-01 00:00:00</t>
  </si>
  <si>
    <t>2021-04-19 11:43:54</t>
  </si>
  <si>
    <t>Revision Asesor DGA:  Francisco Jose Bautista Villalobos</t>
  </si>
  <si>
    <t xml:space="preserve">EXCEDENTE (DÉFICIT) NO OPERACIONAL </t>
  </si>
  <si>
    <t>INGRESOS NO OPERACIONALES</t>
  </si>
  <si>
    <t xml:space="preserve">GASTOS  NO OPERACIONALES </t>
  </si>
  <si>
    <t xml:space="preserve">GASTOS OPERACIONALES </t>
  </si>
  <si>
    <t>GASTOS NO OPERACIONALES</t>
  </si>
  <si>
    <t xml:space="preserve">                      CC.66.881.897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</si>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</sst>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5" formatCode="#,##0.00_ ;[Red]\-#,##0.00\ "/>
    <numFmt numFmtId="166" formatCode="_(* #,##0.00_);_(* \(#,##0.00\);_(* &quot;-&quot;??_);_(@_)"/>
    <numFmt numFmtId="167" formatCode="_(* #,##0_);_(* \(#,##0\);_(* &quot;-&quot;??_);_(@_)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 Narrow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b/>
      <sz val="6"/>
      <name val="Arial"/>
      <family val="2"/>
    </font>
    <font>
      <i/>
      <sz val="8"/>
      <name val="Arial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166" fontId="2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</cellStyleXfs>
  <cellXfs count="277">
    <xf numFmtId="0" fontId="0" fillId="0" borderId="0" xfId="0" applyFont="1" applyFill="1" applyBorder="1"/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Continuous"/>
    </xf>
    <xf numFmtId="165" fontId="4" fillId="0" borderId="0" xfId="1" applyNumberFormat="1" applyFont="1" applyAlignment="1">
      <alignment horizontal="centerContinuous"/>
    </xf>
    <xf numFmtId="4" fontId="4" fillId="0" borderId="0" xfId="1" applyNumberFormat="1" applyFont="1"/>
    <xf numFmtId="4" fontId="4" fillId="0" borderId="0" xfId="1" applyNumberFormat="1" applyFont="1" applyAlignment="1">
      <alignment horizontal="centerContinuous"/>
    </xf>
    <xf numFmtId="0" fontId="4" fillId="0" borderId="0" xfId="1" applyFont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3" xfId="1" applyFont="1" applyBorder="1" applyAlignment="1">
      <alignment horizontal="center" vertical="center"/>
    </xf>
    <xf numFmtId="165" fontId="4" fillId="0" borderId="3" xfId="1" applyNumberFormat="1" applyFont="1" applyBorder="1" applyAlignment="1">
      <alignment vertical="center"/>
    </xf>
    <xf numFmtId="0" fontId="4" fillId="0" borderId="4" xfId="2" applyFont="1" applyBorder="1" applyAlignment="1">
      <alignment vertical="center"/>
    </xf>
    <xf numFmtId="0" fontId="5" fillId="0" borderId="0" xfId="1" applyFont="1"/>
    <xf numFmtId="0" fontId="5" fillId="0" borderId="5" xfId="1" applyFont="1" applyBorder="1"/>
    <xf numFmtId="0" fontId="5" fillId="0" borderId="6" xfId="1" applyFont="1" applyBorder="1"/>
    <xf numFmtId="0" fontId="4" fillId="0" borderId="5" xfId="1" applyFont="1" applyBorder="1"/>
    <xf numFmtId="165" fontId="4" fillId="0" borderId="0" xfId="1" applyNumberFormat="1" applyFont="1"/>
    <xf numFmtId="0" fontId="4" fillId="0" borderId="6" xfId="1" applyFont="1" applyBorder="1"/>
    <xf numFmtId="0" fontId="4" fillId="0" borderId="5" xfId="1" applyFont="1" applyBorder="1" applyAlignment="1">
      <alignment vertical="center"/>
    </xf>
    <xf numFmtId="0" fontId="4" fillId="0" borderId="6" xfId="1" applyFont="1" applyBorder="1" applyAlignment="1">
      <alignment vertical="center"/>
    </xf>
    <xf numFmtId="3" fontId="4" fillId="0" borderId="0" xfId="1" applyNumberFormat="1" applyFont="1" applyAlignment="1">
      <alignment vertical="center"/>
    </xf>
    <xf numFmtId="3" fontId="4" fillId="0" borderId="5" xfId="1" applyNumberFormat="1" applyFont="1" applyBorder="1"/>
    <xf numFmtId="0" fontId="4" fillId="0" borderId="7" xfId="1" applyFont="1" applyBorder="1"/>
    <xf numFmtId="0" fontId="4" fillId="0" borderId="8" xfId="1" applyFont="1" applyBorder="1"/>
    <xf numFmtId="3" fontId="4" fillId="0" borderId="8" xfId="1" applyNumberFormat="1" applyFont="1" applyBorder="1"/>
    <xf numFmtId="0" fontId="4" fillId="0" borderId="8" xfId="1" applyFont="1" applyBorder="1" applyAlignment="1">
      <alignment horizontal="center"/>
    </xf>
    <xf numFmtId="0" fontId="4" fillId="0" borderId="8" xfId="1" applyFont="1" applyBorder="1" applyAlignment="1">
      <alignment horizontal="right"/>
    </xf>
    <xf numFmtId="165" fontId="4" fillId="0" borderId="8" xfId="1" applyNumberFormat="1" applyFont="1" applyBorder="1" applyAlignment="1">
      <alignment horizontal="right"/>
    </xf>
    <xf numFmtId="0" fontId="4" fillId="0" borderId="9" xfId="1" applyFont="1" applyBorder="1"/>
    <xf numFmtId="4" fontId="4" fillId="0" borderId="0" xfId="3" applyNumberFormat="1" applyFont="1" applyBorder="1" applyAlignment="1">
      <alignment horizontal="right"/>
    </xf>
    <xf numFmtId="166" fontId="4" fillId="0" borderId="0" xfId="3" applyFont="1" applyBorder="1" applyAlignment="1">
      <alignment horizontal="right"/>
    </xf>
    <xf numFmtId="167" fontId="4" fillId="0" borderId="0" xfId="3" applyNumberFormat="1" applyFont="1" applyBorder="1" applyAlignment="1">
      <alignment horizontal="right"/>
    </xf>
    <xf numFmtId="4" fontId="7" fillId="0" borderId="0" xfId="3" applyNumberFormat="1" applyFont="1" applyBorder="1" applyAlignment="1">
      <alignment horizontal="right"/>
    </xf>
    <xf numFmtId="166" fontId="7" fillId="0" borderId="0" xfId="3" applyFont="1" applyBorder="1" applyAlignment="1">
      <alignment horizontal="right"/>
    </xf>
    <xf numFmtId="0" fontId="7" fillId="0" borderId="6" xfId="1" applyFont="1" applyBorder="1"/>
    <xf numFmtId="167" fontId="7" fillId="0" borderId="0" xfId="3" applyNumberFormat="1" applyFont="1" applyBorder="1" applyAlignment="1">
      <alignment horizontal="right"/>
    </xf>
    <xf numFmtId="165" fontId="7" fillId="0" borderId="0" xfId="3" applyNumberFormat="1" applyFont="1" applyBorder="1" applyAlignment="1">
      <alignment horizontal="right"/>
    </xf>
    <xf numFmtId="165" fontId="4" fillId="0" borderId="0" xfId="3" applyNumberFormat="1" applyFont="1" applyBorder="1" applyAlignment="1">
      <alignment horizontal="right"/>
    </xf>
    <xf numFmtId="167" fontId="7" fillId="0" borderId="10" xfId="3" applyNumberFormat="1" applyFont="1" applyBorder="1" applyAlignment="1">
      <alignment horizontal="right"/>
    </xf>
    <xf numFmtId="166" fontId="7" fillId="0" borderId="0" xfId="3" applyFont="1" applyBorder="1" applyAlignment="1">
      <alignment horizontal="center"/>
    </xf>
    <xf numFmtId="4" fontId="7" fillId="0" borderId="10" xfId="3" applyNumberFormat="1" applyFont="1" applyBorder="1" applyAlignment="1">
      <alignment horizontal="right"/>
    </xf>
    <xf numFmtId="4" fontId="7" fillId="0" borderId="0" xfId="3" applyNumberFormat="1" applyFont="1" applyBorder="1" applyAlignment="1">
      <alignment horizontal="center"/>
    </xf>
    <xf numFmtId="165" fontId="7" fillId="0" borderId="10" xfId="3" applyNumberFormat="1" applyFont="1" applyBorder="1" applyAlignment="1">
      <alignment horizontal="right"/>
    </xf>
    <xf numFmtId="4" fontId="4" fillId="0" borderId="0" xfId="3" applyNumberFormat="1" applyFont="1" applyBorder="1" applyAlignment="1">
      <alignment horizontal="center"/>
    </xf>
    <xf numFmtId="3" fontId="4" fillId="0" borderId="0" xfId="1" applyNumberFormat="1" applyFont="1"/>
    <xf numFmtId="4" fontId="7" fillId="0" borderId="11" xfId="1" applyNumberFormat="1" applyFont="1" applyBorder="1" applyAlignment="1">
      <alignment horizontal="right"/>
    </xf>
    <xf numFmtId="165" fontId="7" fillId="0" borderId="11" xfId="1" applyNumberFormat="1" applyFont="1" applyBorder="1" applyAlignment="1">
      <alignment horizontal="right"/>
    </xf>
    <xf numFmtId="3" fontId="11" fillId="0" borderId="0" xfId="1" applyNumberFormat="1" applyFont="1"/>
    <xf numFmtId="167" fontId="4" fillId="0" borderId="0" xfId="1" applyNumberFormat="1" applyFont="1"/>
    <xf numFmtId="4" fontId="4" fillId="0" borderId="0" xfId="3" applyNumberFormat="1" applyFont="1" applyBorder="1" applyAlignment="1"/>
    <xf numFmtId="166" fontId="7" fillId="0" borderId="0" xfId="3" applyFont="1" applyBorder="1" applyAlignment="1"/>
    <xf numFmtId="167" fontId="7" fillId="0" borderId="0" xfId="3" applyNumberFormat="1" applyFont="1" applyBorder="1" applyAlignment="1"/>
    <xf numFmtId="4" fontId="7" fillId="0" borderId="0" xfId="3" applyNumberFormat="1" applyFont="1" applyBorder="1" applyAlignment="1"/>
    <xf numFmtId="166" fontId="7" fillId="0" borderId="10" xfId="3" applyFont="1" applyBorder="1" applyAlignment="1"/>
    <xf numFmtId="4" fontId="7" fillId="0" borderId="10" xfId="1" applyNumberFormat="1" applyFont="1" applyBorder="1" applyAlignment="1">
      <alignment horizontal="right"/>
    </xf>
    <xf numFmtId="4" fontId="7" fillId="0" borderId="11" xfId="1" applyNumberFormat="1" applyFont="1" applyBorder="1"/>
    <xf numFmtId="167" fontId="4" fillId="0" borderId="0" xfId="3" applyNumberFormat="1" applyFont="1" applyBorder="1" applyAlignment="1">
      <alignment horizontal="center"/>
    </xf>
    <xf numFmtId="0" fontId="7" fillId="0" borderId="5" xfId="1" applyFont="1" applyBorder="1"/>
    <xf numFmtId="4" fontId="7" fillId="0" borderId="10" xfId="1" applyNumberFormat="1" applyFont="1" applyBorder="1"/>
    <xf numFmtId="165" fontId="7" fillId="0" borderId="10" xfId="1" applyNumberFormat="1" applyFont="1" applyBorder="1" applyAlignment="1">
      <alignment horizontal="right"/>
    </xf>
    <xf numFmtId="166" fontId="7" fillId="0" borderId="0" xfId="3" applyNumberFormat="1" applyFont="1" applyBorder="1" applyAlignment="1">
      <alignment horizontal="right"/>
    </xf>
    <xf numFmtId="166" fontId="7" fillId="0" borderId="10" xfId="3" applyFont="1" applyBorder="1" applyAlignment="1">
      <alignment horizontal="right"/>
    </xf>
    <xf numFmtId="3" fontId="7" fillId="0" borderId="10" xfId="1" applyNumberFormat="1" applyFont="1" applyBorder="1"/>
    <xf numFmtId="165" fontId="4" fillId="0" borderId="0" xfId="1" applyNumberFormat="1" applyFont="1" applyAlignment="1">
      <alignment horizontal="center"/>
    </xf>
    <xf numFmtId="0" fontId="4" fillId="0" borderId="8" xfId="1" applyFont="1" applyBorder="1" applyAlignment="1">
      <alignment horizontal="centerContinuous"/>
    </xf>
    <xf numFmtId="165" fontId="4" fillId="0" borderId="8" xfId="1" applyNumberFormat="1" applyFont="1" applyBorder="1" applyAlignment="1">
      <alignment horizontal="centerContinuous"/>
    </xf>
    <xf numFmtId="0" fontId="4" fillId="0" borderId="2" xfId="1" applyFont="1" applyBorder="1"/>
    <xf numFmtId="0" fontId="4" fillId="0" borderId="3" xfId="1" applyFont="1" applyBorder="1"/>
    <xf numFmtId="0" fontId="4" fillId="0" borderId="4" xfId="1" applyFont="1" applyBorder="1"/>
    <xf numFmtId="0" fontId="7" fillId="0" borderId="6" xfId="1" applyFont="1" applyBorder="1" applyAlignment="1">
      <alignment horizontal="center"/>
    </xf>
    <xf numFmtId="0" fontId="14" fillId="0" borderId="5" xfId="1" applyFont="1" applyBorder="1"/>
    <xf numFmtId="0" fontId="14" fillId="0" borderId="6" xfId="1" applyFont="1" applyBorder="1"/>
    <xf numFmtId="0" fontId="7" fillId="0" borderId="7" xfId="1" applyFont="1" applyBorder="1"/>
    <xf numFmtId="0" fontId="7" fillId="0" borderId="8" xfId="1" applyFont="1" applyBorder="1"/>
    <xf numFmtId="0" fontId="7" fillId="0" borderId="9" xfId="1" applyFont="1" applyBorder="1"/>
    <xf numFmtId="165" fontId="4" fillId="0" borderId="0" xfId="3" applyNumberFormat="1" applyFont="1" applyAlignment="1">
      <alignment horizontal="centerContinuous"/>
    </xf>
    <xf numFmtId="0" fontId="4" fillId="0" borderId="12" xfId="1" applyFont="1" applyBorder="1"/>
    <xf numFmtId="0" fontId="4" fillId="0" borderId="13" xfId="1" applyFont="1" applyBorder="1"/>
    <xf numFmtId="4" fontId="4" fillId="0" borderId="13" xfId="1" applyNumberFormat="1" applyFont="1" applyBorder="1"/>
    <xf numFmtId="3" fontId="4" fillId="0" borderId="13" xfId="1" applyNumberFormat="1" applyFont="1" applyBorder="1"/>
    <xf numFmtId="0" fontId="4" fillId="0" borderId="13" xfId="1" applyFont="1" applyBorder="1" applyAlignment="1">
      <alignment horizontal="center"/>
    </xf>
    <xf numFmtId="0" fontId="4" fillId="0" borderId="13" xfId="1" applyFont="1" applyBorder="1" applyAlignment="1">
      <alignment horizontal="right"/>
    </xf>
    <xf numFmtId="165" fontId="4" fillId="0" borderId="13" xfId="1" applyNumberFormat="1" applyFont="1" applyBorder="1" applyAlignment="1">
      <alignment horizontal="right"/>
    </xf>
    <xf numFmtId="0" fontId="4" fillId="0" borderId="14" xfId="1" applyFont="1" applyBorder="1"/>
    <xf numFmtId="4" fontId="7" fillId="0" borderId="10" xfId="3" applyNumberFormat="1" applyFont="1" applyBorder="1" applyAlignment="1"/>
    <xf numFmtId="166" fontId="4" fillId="0" borderId="0" xfId="3" applyFont="1"/>
    <xf numFmtId="0" fontId="4" fillId="0" borderId="0" xfId="2" applyFont="1" applyAlignment="1">
      <alignment vertical="center"/>
    </xf>
    <xf numFmtId="0" fontId="4" fillId="2" borderId="0" xfId="2" applyFont="1" applyFill="1" applyAlignment="1">
      <alignment vertical="center"/>
    </xf>
    <xf numFmtId="4" fontId="4" fillId="0" borderId="0" xfId="2" applyNumberFormat="1" applyFont="1" applyAlignment="1">
      <alignment vertical="center"/>
    </xf>
    <xf numFmtId="49" fontId="4" fillId="0" borderId="0" xfId="2" applyNumberFormat="1" applyFont="1" applyAlignment="1">
      <alignment vertical="center"/>
    </xf>
    <xf numFmtId="0" fontId="4" fillId="0" borderId="2" xfId="2" applyFont="1" applyBorder="1" applyAlignment="1">
      <alignment vertical="center"/>
    </xf>
    <xf numFmtId="0" fontId="4" fillId="0" borderId="3" xfId="2" applyFont="1" applyBorder="1" applyAlignment="1">
      <alignment vertical="center"/>
    </xf>
    <xf numFmtId="4" fontId="4" fillId="0" borderId="3" xfId="2" applyNumberFormat="1" applyFont="1" applyBorder="1" applyAlignment="1">
      <alignment vertical="center"/>
    </xf>
    <xf numFmtId="49" fontId="4" fillId="0" borderId="3" xfId="1" applyNumberFormat="1" applyFont="1" applyBorder="1" applyAlignment="1">
      <alignment vertical="center"/>
    </xf>
    <xf numFmtId="0" fontId="6" fillId="2" borderId="0" xfId="2" applyFont="1" applyFill="1" applyAlignment="1">
      <alignment horizontal="center"/>
    </xf>
    <xf numFmtId="0" fontId="6" fillId="0" borderId="5" xfId="2" applyFont="1" applyBorder="1" applyAlignment="1">
      <alignment horizontal="center"/>
    </xf>
    <xf numFmtId="4" fontId="6" fillId="0" borderId="0" xfId="2" applyNumberFormat="1" applyFont="1" applyAlignment="1">
      <alignment horizontal="center"/>
    </xf>
    <xf numFmtId="49" fontId="6" fillId="0" borderId="0" xfId="2" applyNumberFormat="1" applyFont="1" applyAlignment="1">
      <alignment horizontal="center"/>
    </xf>
    <xf numFmtId="0" fontId="6" fillId="0" borderId="6" xfId="2" applyFont="1" applyBorder="1" applyAlignment="1">
      <alignment horizontal="center"/>
    </xf>
    <xf numFmtId="3" fontId="4" fillId="0" borderId="0" xfId="2" applyNumberFormat="1" applyFont="1" applyAlignment="1">
      <alignment vertical="center"/>
    </xf>
    <xf numFmtId="3" fontId="4" fillId="2" borderId="0" xfId="2" applyNumberFormat="1" applyFont="1" applyFill="1" applyAlignment="1">
      <alignment vertical="center"/>
    </xf>
    <xf numFmtId="0" fontId="4" fillId="0" borderId="5" xfId="2" applyFont="1" applyBorder="1" applyAlignment="1">
      <alignment vertical="center"/>
    </xf>
    <xf numFmtId="0" fontId="8" fillId="0" borderId="0" xfId="1" applyFont="1" applyAlignment="1">
      <alignment horizontal="center" vertical="center"/>
    </xf>
    <xf numFmtId="4" fontId="4" fillId="0" borderId="0" xfId="1" applyNumberFormat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2" applyFont="1" applyAlignment="1">
      <alignment horizontal="center" vertical="center"/>
    </xf>
    <xf numFmtId="0" fontId="4" fillId="0" borderId="6" xfId="2" applyFont="1" applyBorder="1" applyAlignment="1">
      <alignment vertical="center"/>
    </xf>
    <xf numFmtId="0" fontId="4" fillId="0" borderId="6" xfId="2" applyFont="1" applyBorder="1" applyAlignment="1">
      <alignment horizontal="left" vertical="center"/>
    </xf>
    <xf numFmtId="4" fontId="10" fillId="0" borderId="0" xfId="2" applyNumberFormat="1" applyFont="1"/>
    <xf numFmtId="0" fontId="10" fillId="0" borderId="0" xfId="2" applyFont="1"/>
    <xf numFmtId="49" fontId="10" fillId="0" borderId="0" xfId="2" applyNumberFormat="1" applyFont="1"/>
    <xf numFmtId="0" fontId="7" fillId="0" borderId="7" xfId="1" applyFont="1" applyBorder="1" applyAlignment="1">
      <alignment horizontal="center" vertical="center"/>
    </xf>
    <xf numFmtId="0" fontId="4" fillId="0" borderId="8" xfId="2" applyFont="1" applyBorder="1" applyAlignment="1">
      <alignment vertical="center"/>
    </xf>
    <xf numFmtId="4" fontId="4" fillId="0" borderId="8" xfId="2" applyNumberFormat="1" applyFont="1" applyBorder="1" applyAlignment="1">
      <alignment horizontal="center" vertical="center"/>
    </xf>
    <xf numFmtId="49" fontId="4" fillId="0" borderId="8" xfId="2" applyNumberFormat="1" applyFont="1" applyBorder="1" applyAlignment="1">
      <alignment vertical="center"/>
    </xf>
    <xf numFmtId="4" fontId="4" fillId="0" borderId="0" xfId="2" applyNumberFormat="1" applyFont="1" applyAlignment="1">
      <alignment horizontal="center" vertical="center"/>
    </xf>
    <xf numFmtId="49" fontId="4" fillId="0" borderId="0" xfId="2" applyNumberFormat="1" applyFont="1" applyAlignment="1">
      <alignment horizontal="center" vertical="center"/>
    </xf>
    <xf numFmtId="4" fontId="4" fillId="2" borderId="0" xfId="2" applyNumberFormat="1" applyFont="1" applyFill="1" applyAlignment="1">
      <alignment vertical="center"/>
    </xf>
    <xf numFmtId="49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vertical="center"/>
    </xf>
    <xf numFmtId="0" fontId="4" fillId="0" borderId="6" xfId="2" applyFont="1" applyBorder="1" applyAlignment="1">
      <alignment horizontal="center" vertical="center"/>
    </xf>
    <xf numFmtId="3" fontId="4" fillId="0" borderId="5" xfId="2" applyNumberFormat="1" applyFont="1" applyBorder="1" applyAlignment="1">
      <alignment horizontal="center" vertical="center"/>
    </xf>
    <xf numFmtId="0" fontId="7" fillId="0" borderId="5" xfId="2" applyFont="1" applyBorder="1" applyAlignment="1">
      <alignment vertical="center"/>
    </xf>
    <xf numFmtId="167" fontId="4" fillId="0" borderId="0" xfId="2" applyNumberFormat="1" applyFont="1" applyAlignment="1">
      <alignment vertical="center"/>
    </xf>
    <xf numFmtId="167" fontId="4" fillId="2" borderId="0" xfId="2" applyNumberFormat="1" applyFont="1" applyFill="1" applyAlignment="1">
      <alignment vertical="center"/>
    </xf>
    <xf numFmtId="4" fontId="7" fillId="2" borderId="0" xfId="2" applyNumberFormat="1" applyFont="1" applyFill="1" applyAlignment="1">
      <alignment vertical="center"/>
    </xf>
    <xf numFmtId="4" fontId="4" fillId="0" borderId="0" xfId="2" applyNumberFormat="1" applyFont="1" applyAlignment="1">
      <alignment horizontal="right" vertical="center"/>
    </xf>
    <xf numFmtId="4" fontId="4" fillId="0" borderId="15" xfId="2" applyNumberFormat="1" applyFont="1" applyBorder="1" applyAlignment="1">
      <alignment horizontal="center" vertical="center"/>
    </xf>
    <xf numFmtId="4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49" fontId="7" fillId="0" borderId="0" xfId="2" applyNumberFormat="1" applyFont="1" applyAlignment="1">
      <alignment vertical="center"/>
    </xf>
    <xf numFmtId="0" fontId="7" fillId="0" borderId="6" xfId="2" applyFont="1" applyBorder="1" applyAlignment="1">
      <alignment vertical="center"/>
    </xf>
    <xf numFmtId="0" fontId="7" fillId="0" borderId="3" xfId="2" applyFont="1" applyBorder="1" applyAlignment="1">
      <alignment horizontal="centerContinuous" vertical="center"/>
    </xf>
    <xf numFmtId="0" fontId="4" fillId="0" borderId="4" xfId="2" applyFont="1" applyBorder="1" applyAlignment="1">
      <alignment horizontal="centerContinuous" vertical="center"/>
    </xf>
    <xf numFmtId="0" fontId="7" fillId="0" borderId="0" xfId="2" applyFont="1" applyAlignment="1">
      <alignment horizontal="centerContinuous" vertical="center"/>
    </xf>
    <xf numFmtId="0" fontId="14" fillId="0" borderId="6" xfId="2" applyFont="1" applyBorder="1" applyAlignment="1">
      <alignment horizontal="centerContinuous" vertical="center"/>
    </xf>
    <xf numFmtId="0" fontId="7" fillId="0" borderId="6" xfId="2" applyFont="1" applyBorder="1" applyAlignment="1">
      <alignment horizontal="centerContinuous" vertical="center"/>
    </xf>
    <xf numFmtId="0" fontId="7" fillId="0" borderId="8" xfId="2" applyFont="1" applyBorder="1" applyAlignment="1">
      <alignment vertical="center"/>
    </xf>
    <xf numFmtId="0" fontId="7" fillId="0" borderId="9" xfId="2" applyFont="1" applyBorder="1" applyAlignment="1">
      <alignment vertical="center"/>
    </xf>
    <xf numFmtId="0" fontId="7" fillId="2" borderId="0" xfId="2" applyFont="1" applyFill="1" applyAlignment="1">
      <alignment vertical="center"/>
    </xf>
    <xf numFmtId="3" fontId="4" fillId="0" borderId="5" xfId="2" applyNumberFormat="1" applyFont="1" applyBorder="1" applyAlignment="1">
      <alignment vertical="center"/>
    </xf>
    <xf numFmtId="0" fontId="4" fillId="0" borderId="0" xfId="2" applyFont="1" applyAlignment="1">
      <alignment horizontal="right" vertical="center"/>
    </xf>
    <xf numFmtId="166" fontId="4" fillId="0" borderId="0" xfId="2" applyNumberFormat="1" applyFont="1" applyAlignment="1">
      <alignment horizontal="right" vertical="center"/>
    </xf>
    <xf numFmtId="0" fontId="0" fillId="0" borderId="0" xfId="0"/>
    <xf numFmtId="165" fontId="0" fillId="0" borderId="0" xfId="0" applyNumberFormat="1"/>
    <xf numFmtId="165" fontId="0" fillId="0" borderId="1" xfId="0" applyNumberFormat="1" applyBorder="1" applyAlignment="1">
      <alignment horizontal="right" wrapText="1"/>
    </xf>
    <xf numFmtId="49" fontId="0" fillId="0" borderId="1" xfId="0" applyNumberFormat="1" applyBorder="1" applyAlignment="1">
      <alignment wrapText="1"/>
    </xf>
    <xf numFmtId="165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6" fillId="0" borderId="0" xfId="2" applyFont="1" applyAlignment="1">
      <alignment horizontal="center"/>
    </xf>
    <xf numFmtId="0" fontId="8" fillId="0" borderId="0" xfId="2" applyFont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165" fontId="0" fillId="0" borderId="0" xfId="0" applyNumberFormat="1" applyAlignment="1">
      <alignment vertical="center"/>
    </xf>
    <xf numFmtId="165" fontId="0" fillId="0" borderId="1" xfId="0" applyNumberFormat="1" applyBorder="1" applyAlignment="1">
      <alignment horizontal="right" vertical="center" wrapText="1"/>
    </xf>
    <xf numFmtId="4" fontId="4" fillId="0" borderId="8" xfId="2" applyNumberFormat="1" applyFont="1" applyBorder="1" applyAlignment="1">
      <alignment vertical="center"/>
    </xf>
    <xf numFmtId="4" fontId="8" fillId="0" borderId="0" xfId="1" applyNumberFormat="1" applyFont="1" applyAlignment="1">
      <alignment horizontal="center" vertical="center"/>
    </xf>
    <xf numFmtId="4" fontId="4" fillId="0" borderId="3" xfId="1" applyNumberFormat="1" applyFont="1" applyBorder="1" applyAlignment="1">
      <alignment vertical="center"/>
    </xf>
    <xf numFmtId="166" fontId="4" fillId="0" borderId="0" xfId="3" applyNumberFormat="1" applyFont="1" applyBorder="1" applyAlignment="1"/>
    <xf numFmtId="0" fontId="4" fillId="0" borderId="0" xfId="1" applyFont="1" applyBorder="1"/>
    <xf numFmtId="0" fontId="4" fillId="0" borderId="0" xfId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" fontId="7" fillId="0" borderId="0" xfId="1" applyNumberFormat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165" fontId="4" fillId="0" borderId="0" xfId="1" applyNumberFormat="1" applyFont="1" applyBorder="1" applyAlignment="1">
      <alignment horizontal="centerContinuous"/>
    </xf>
    <xf numFmtId="3" fontId="4" fillId="0" borderId="0" xfId="1" applyNumberFormat="1" applyFont="1" applyBorder="1" applyAlignment="1">
      <alignment horizontal="centerContinuous"/>
    </xf>
    <xf numFmtId="0" fontId="7" fillId="0" borderId="0" xfId="1" applyFont="1" applyBorder="1" applyAlignment="1">
      <alignment horizontal="right"/>
    </xf>
    <xf numFmtId="0" fontId="4" fillId="0" borderId="0" xfId="1" applyFont="1" applyBorder="1" applyAlignment="1">
      <alignment horizontal="centerContinuous"/>
    </xf>
    <xf numFmtId="3" fontId="4" fillId="0" borderId="0" xfId="1" applyNumberFormat="1" applyFont="1" applyBorder="1"/>
    <xf numFmtId="0" fontId="7" fillId="0" borderId="0" xfId="1" applyFont="1" applyBorder="1" applyAlignment="1">
      <alignment horizontal="left"/>
    </xf>
    <xf numFmtId="4" fontId="7" fillId="0" borderId="0" xfId="1" applyNumberFormat="1" applyFont="1" applyBorder="1" applyAlignment="1">
      <alignment horizontal="center"/>
    </xf>
    <xf numFmtId="4" fontId="7" fillId="0" borderId="0" xfId="1" applyNumberFormat="1" applyFont="1" applyBorder="1" applyAlignment="1">
      <alignment horizontal="right"/>
    </xf>
    <xf numFmtId="3" fontId="7" fillId="0" borderId="0" xfId="1" applyNumberFormat="1" applyFont="1" applyBorder="1" applyAlignment="1">
      <alignment horizontal="right"/>
    </xf>
    <xf numFmtId="3" fontId="7" fillId="0" borderId="0" xfId="1" applyNumberFormat="1" applyFont="1" applyBorder="1" applyAlignment="1">
      <alignment horizontal="center"/>
    </xf>
    <xf numFmtId="0" fontId="7" fillId="0" borderId="0" xfId="1" applyFont="1" applyBorder="1"/>
    <xf numFmtId="49" fontId="7" fillId="0" borderId="0" xfId="1" applyNumberFormat="1" applyFont="1" applyBorder="1" applyAlignment="1">
      <alignment horizontal="center"/>
    </xf>
    <xf numFmtId="4" fontId="4" fillId="0" borderId="0" xfId="1" applyNumberFormat="1" applyFont="1" applyBorder="1"/>
    <xf numFmtId="49" fontId="4" fillId="0" borderId="0" xfId="1" applyNumberFormat="1" applyFont="1" applyBorder="1" applyAlignment="1">
      <alignment horizontal="center"/>
    </xf>
    <xf numFmtId="165" fontId="12" fillId="0" borderId="0" xfId="4" applyNumberFormat="1" applyFont="1" applyBorder="1" applyAlignment="1">
      <alignment horizontal="right" wrapText="1"/>
    </xf>
    <xf numFmtId="4" fontId="12" fillId="0" borderId="0" xfId="4" applyNumberFormat="1" applyFont="1" applyBorder="1" applyAlignment="1">
      <alignment horizontal="right" wrapText="1"/>
    </xf>
    <xf numFmtId="0" fontId="4" fillId="0" borderId="0" xfId="1" applyFont="1" applyBorder="1" applyAlignment="1">
      <alignment horizontal="right"/>
    </xf>
    <xf numFmtId="40" fontId="12" fillId="0" borderId="0" xfId="4" applyNumberFormat="1" applyFont="1" applyBorder="1" applyAlignment="1">
      <alignment horizontal="right" wrapText="1"/>
    </xf>
    <xf numFmtId="4" fontId="4" fillId="0" borderId="0" xfId="1" applyNumberFormat="1" applyFont="1" applyBorder="1" applyAlignment="1">
      <alignment horizontal="centerContinuous"/>
    </xf>
    <xf numFmtId="4" fontId="7" fillId="0" borderId="0" xfId="1" applyNumberFormat="1" applyFont="1" applyBorder="1"/>
    <xf numFmtId="3" fontId="7" fillId="0" borderId="0" xfId="1" applyNumberFormat="1" applyFont="1" applyBorder="1"/>
    <xf numFmtId="3" fontId="4" fillId="0" borderId="0" xfId="1" applyNumberFormat="1" applyFont="1" applyBorder="1" applyAlignment="1">
      <alignment horizontal="center"/>
    </xf>
    <xf numFmtId="0" fontId="4" fillId="0" borderId="0" xfId="1" applyFont="1" applyBorder="1" applyAlignment="1">
      <alignment horizontal="left"/>
    </xf>
    <xf numFmtId="167" fontId="4" fillId="0" borderId="0" xfId="1" applyNumberFormat="1" applyFont="1" applyBorder="1"/>
    <xf numFmtId="3" fontId="4" fillId="0" borderId="0" xfId="1" applyNumberFormat="1" applyFont="1" applyBorder="1" applyAlignment="1">
      <alignment horizontal="right"/>
    </xf>
    <xf numFmtId="4" fontId="4" fillId="0" borderId="0" xfId="1" applyNumberFormat="1" applyFont="1" applyBorder="1" applyAlignment="1">
      <alignment horizontal="center"/>
    </xf>
    <xf numFmtId="4" fontId="4" fillId="0" borderId="0" xfId="1" applyNumberFormat="1" applyFont="1" applyBorder="1" applyAlignment="1">
      <alignment horizontal="right"/>
    </xf>
    <xf numFmtId="165" fontId="4" fillId="0" borderId="0" xfId="1" applyNumberFormat="1" applyFont="1" applyBorder="1" applyAlignment="1">
      <alignment horizontal="right"/>
    </xf>
    <xf numFmtId="0" fontId="7" fillId="0" borderId="0" xfId="1" applyFont="1" applyBorder="1" applyAlignment="1">
      <alignment vertical="center" wrapText="1"/>
    </xf>
    <xf numFmtId="0" fontId="4" fillId="0" borderId="0" xfId="1" applyFont="1" applyBorder="1" applyAlignment="1">
      <alignment vertical="center"/>
    </xf>
    <xf numFmtId="165" fontId="4" fillId="0" borderId="0" xfId="1" applyNumberFormat="1" applyFont="1" applyBorder="1"/>
    <xf numFmtId="0" fontId="6" fillId="0" borderId="0" xfId="1" applyFont="1" applyBorder="1" applyAlignment="1">
      <alignment horizontal="center"/>
    </xf>
    <xf numFmtId="165" fontId="6" fillId="0" borderId="0" xfId="1" applyNumberFormat="1" applyFont="1" applyBorder="1"/>
    <xf numFmtId="0" fontId="6" fillId="0" borderId="0" xfId="1" applyFont="1" applyBorder="1"/>
    <xf numFmtId="0" fontId="14" fillId="0" borderId="0" xfId="1" applyFont="1" applyBorder="1"/>
    <xf numFmtId="0" fontId="7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5" fillId="0" borderId="0" xfId="1" applyFont="1" applyBorder="1"/>
    <xf numFmtId="0" fontId="13" fillId="0" borderId="0" xfId="1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0" xfId="2" applyNumberFormat="1" applyFont="1" applyAlignment="1">
      <alignment horizontal="center" vertical="center"/>
    </xf>
    <xf numFmtId="4" fontId="7" fillId="0" borderId="10" xfId="6" applyNumberFormat="1" applyFont="1" applyBorder="1" applyAlignment="1">
      <alignment horizontal="right" vertical="center"/>
    </xf>
    <xf numFmtId="4" fontId="7" fillId="0" borderId="0" xfId="6" applyNumberFormat="1" applyFont="1" applyBorder="1" applyAlignment="1">
      <alignment horizontal="right" vertical="center"/>
    </xf>
    <xf numFmtId="167" fontId="7" fillId="0" borderId="0" xfId="6" applyNumberFormat="1" applyFont="1" applyBorder="1" applyAlignment="1">
      <alignment horizontal="right" vertical="center"/>
    </xf>
    <xf numFmtId="4" fontId="12" fillId="0" borderId="0" xfId="7" applyNumberFormat="1" applyFont="1" applyAlignment="1">
      <alignment horizontal="right" wrapText="1"/>
    </xf>
    <xf numFmtId="4" fontId="4" fillId="0" borderId="0" xfId="6" applyNumberFormat="1" applyFont="1" applyBorder="1" applyAlignment="1">
      <alignment horizontal="right" vertical="center"/>
    </xf>
    <xf numFmtId="167" fontId="4" fillId="0" borderId="0" xfId="6" applyNumberFormat="1" applyFont="1" applyBorder="1" applyAlignment="1">
      <alignment horizontal="right" vertical="center"/>
    </xf>
    <xf numFmtId="166" fontId="4" fillId="0" borderId="0" xfId="6" applyFont="1" applyBorder="1" applyAlignment="1">
      <alignment horizontal="right" vertical="center"/>
    </xf>
    <xf numFmtId="40" fontId="12" fillId="0" borderId="0" xfId="7" applyNumberFormat="1" applyFont="1" applyAlignment="1">
      <alignment horizontal="right" wrapText="1"/>
    </xf>
    <xf numFmtId="167" fontId="4" fillId="0" borderId="15" xfId="6" applyNumberFormat="1" applyFont="1" applyBorder="1" applyAlignment="1">
      <alignment horizontal="right" vertical="center"/>
    </xf>
    <xf numFmtId="166" fontId="7" fillId="0" borderId="0" xfId="6" applyFont="1" applyBorder="1" applyAlignment="1">
      <alignment horizontal="right" vertical="center"/>
    </xf>
    <xf numFmtId="166" fontId="7" fillId="0" borderId="10" xfId="6" applyFont="1" applyBorder="1" applyAlignment="1">
      <alignment horizontal="right" vertical="center"/>
    </xf>
    <xf numFmtId="166" fontId="4" fillId="0" borderId="10" xfId="6" applyFont="1" applyBorder="1" applyAlignment="1">
      <alignment horizontal="right" vertical="center"/>
    </xf>
    <xf numFmtId="4" fontId="4" fillId="0" borderId="15" xfId="6" applyNumberFormat="1" applyFont="1" applyBorder="1" applyAlignment="1">
      <alignment horizontal="right" vertical="center"/>
    </xf>
    <xf numFmtId="4" fontId="7" fillId="0" borderId="11" xfId="6" applyNumberFormat="1" applyFont="1" applyBorder="1" applyAlignment="1">
      <alignment horizontal="right" vertical="center"/>
    </xf>
    <xf numFmtId="167" fontId="7" fillId="0" borderId="11" xfId="6" applyNumberFormat="1" applyFont="1" applyBorder="1" applyAlignment="1">
      <alignment horizontal="right" vertical="center"/>
    </xf>
    <xf numFmtId="4" fontId="4" fillId="0" borderId="0" xfId="6" applyNumberFormat="1" applyFont="1" applyBorder="1" applyAlignment="1">
      <alignment vertical="center"/>
    </xf>
    <xf numFmtId="167" fontId="4" fillId="0" borderId="0" xfId="6" applyNumberFormat="1" applyFont="1" applyBorder="1" applyAlignment="1">
      <alignment vertical="center"/>
    </xf>
    <xf numFmtId="4" fontId="4" fillId="0" borderId="0" xfId="6" applyNumberFormat="1" applyFont="1" applyFill="1" applyBorder="1" applyAlignment="1">
      <alignment horizontal="right" vertical="center"/>
    </xf>
    <xf numFmtId="4" fontId="7" fillId="0" borderId="10" xfId="6" applyNumberFormat="1" applyFont="1" applyFill="1" applyBorder="1" applyAlignment="1">
      <alignment horizontal="right" vertical="center"/>
    </xf>
    <xf numFmtId="4" fontId="7" fillId="0" borderId="0" xfId="6" applyNumberFormat="1" applyFont="1" applyFill="1" applyBorder="1" applyAlignment="1">
      <alignment horizontal="right" vertical="center"/>
    </xf>
    <xf numFmtId="0" fontId="7" fillId="0" borderId="0" xfId="1" applyNumberFormat="1" applyFont="1" applyAlignment="1">
      <alignment horizontal="center" vertical="center"/>
    </xf>
    <xf numFmtId="166" fontId="7" fillId="0" borderId="15" xfId="6" applyFont="1" applyBorder="1" applyAlignment="1">
      <alignment horizontal="right" vertical="center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/>
    </xf>
    <xf numFmtId="0" fontId="10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13" fillId="0" borderId="0" xfId="1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7" fillId="0" borderId="9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4" fillId="0" borderId="4" xfId="2" applyFont="1" applyBorder="1" applyAlignment="1">
      <alignment horizontal="left" vertical="center" wrapText="1"/>
    </xf>
    <xf numFmtId="0" fontId="4" fillId="0" borderId="3" xfId="2" applyFont="1" applyBorder="1" applyAlignment="1">
      <alignment horizontal="left" vertical="center" wrapText="1"/>
    </xf>
    <xf numFmtId="0" fontId="7" fillId="0" borderId="4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10" fillId="0" borderId="0" xfId="2" applyFont="1" applyAlignment="1">
      <alignment horizontal="center"/>
    </xf>
    <xf numFmtId="0" fontId="9" fillId="0" borderId="0" xfId="2" applyFont="1" applyAlignment="1">
      <alignment horizontal="center" vertical="top"/>
    </xf>
    <xf numFmtId="0" fontId="7" fillId="0" borderId="0" xfId="1" applyFont="1" applyAlignment="1">
      <alignment horizontal="center" vertical="top" wrapText="1"/>
    </xf>
    <xf numFmtId="0" fontId="9" fillId="0" borderId="0" xfId="1" applyFont="1" applyAlignment="1">
      <alignment horizontal="center" vertical="top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horizontal="center" vertical="top"/>
    </xf>
    <xf numFmtId="0" fontId="4" fillId="0" borderId="0" xfId="1" applyFont="1" applyAlignment="1">
      <alignment horizontal="left" vertical="top" wrapText="1"/>
    </xf>
    <xf numFmtId="0" fontId="8" fillId="0" borderId="0" xfId="1" applyFont="1" applyAlignment="1">
      <alignment horizontal="center" vertical="top"/>
    </xf>
    <xf numFmtId="0" fontId="6" fillId="0" borderId="0" xfId="2" applyFont="1" applyAlignment="1">
      <alignment horizontal="center"/>
    </xf>
    <xf numFmtId="0" fontId="7" fillId="0" borderId="6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49" fontId="0" fillId="2" borderId="1" xfId="0" applyNumberForma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</cellXfs>
  <cellStyles count="8">
    <cellStyle name="Millares [0] 2" xfId="5" xr:uid="{E5428FD2-BE9E-42E2-AC08-50B5230FBE60}"/>
    <cellStyle name="Millares 2" xfId="3" xr:uid="{981AB1E9-FD67-4E6B-89A2-ECBD08223469}"/>
    <cellStyle name="Millares 2 2" xfId="6" xr:uid="{5CA3EACC-5C86-4519-899D-C61A5E78A911}"/>
    <cellStyle name="Normal" xfId="0" builtinId="0"/>
    <cellStyle name="Normal 2" xfId="4" xr:uid="{5A362B06-472D-4864-8B51-40C7568CD541}"/>
    <cellStyle name="Normal 2 2" xfId="1" xr:uid="{F9C620A6-F6A9-49DE-8852-4EE0791FC21A}"/>
    <cellStyle name="Normal 2 3" xfId="7" xr:uid="{A415FD93-603E-4F77-B68F-41C765008642}"/>
    <cellStyle name="Normal 4" xfId="2" xr:uid="{31AF3B95-CE00-4E1A-AB0F-80714595885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51</xdr:row>
      <xdr:rowOff>57150</xdr:rowOff>
    </xdr:from>
    <xdr:ext cx="2162175" cy="685800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E427FCB7-2DCE-4A8F-A364-A247BA8A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323850" y="7715250"/>
          <a:ext cx="21621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47625</xdr:colOff>
      <xdr:row>1</xdr:row>
      <xdr:rowOff>85725</xdr:rowOff>
    </xdr:from>
    <xdr:ext cx="2162175" cy="685800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283681C1-2978-470A-AC57-159D7225C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314325" y="171450"/>
          <a:ext cx="21621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58</xdr:row>
      <xdr:rowOff>57150</xdr:rowOff>
    </xdr:from>
    <xdr:ext cx="2105025" cy="685800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598E67F0-CFCF-4108-AA26-8CF63EF7B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257175" y="7934325"/>
          <a:ext cx="21050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28575</xdr:colOff>
      <xdr:row>1</xdr:row>
      <xdr:rowOff>19051</xdr:rowOff>
    </xdr:from>
    <xdr:ext cx="2105025" cy="628650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4FAED53E-5263-434C-9DD3-4DD6701F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247650" y="171451"/>
          <a:ext cx="21050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F9B18-0B05-4A1D-BDE7-70189AB34EC7}">
  <sheetPr>
    <tabColor rgb="FF0070C0"/>
    <pageSetUpPr fitToPage="1"/>
  </sheetPr>
  <dimension ref="B1:W130"/>
  <sheetViews>
    <sheetView showGridLines="0" zoomScaleNormal="100" workbookViewId="0">
      <selection activeCell="U7" sqref="U7"/>
    </sheetView>
  </sheetViews>
  <sheetFormatPr baseColWidth="10" defaultColWidth="11.5703125" defaultRowHeight="11.25" x14ac:dyDescent="0.2"/>
  <cols>
    <col min="1" max="1" width="4" style="1" customWidth="1"/>
    <col min="2" max="2" width="5.42578125" style="1" customWidth="1"/>
    <col min="3" max="3" width="28.5703125" style="1" customWidth="1"/>
    <col min="4" max="4" width="5.28515625" style="2" hidden="1" customWidth="1"/>
    <col min="5" max="5" width="15.5703125" style="4" customWidth="1"/>
    <col min="6" max="6" width="2.42578125" style="1" customWidth="1"/>
    <col min="7" max="7" width="16.140625" style="3" customWidth="1"/>
    <col min="8" max="8" width="2.28515625" style="3" customWidth="1"/>
    <col min="9" max="9" width="17.140625" style="3" hidden="1" customWidth="1"/>
    <col min="10" max="10" width="2.42578125" style="3" customWidth="1"/>
    <col min="11" max="11" width="4.85546875" style="1" customWidth="1"/>
    <col min="12" max="12" width="30.140625" style="1" customWidth="1"/>
    <col min="13" max="13" width="6.85546875" style="2" hidden="1" customWidth="1"/>
    <col min="14" max="14" width="17.85546875" style="1" customWidth="1"/>
    <col min="15" max="15" width="4.140625" style="1" customWidth="1"/>
    <col min="16" max="16" width="17.85546875" style="1" customWidth="1"/>
    <col min="17" max="17" width="1.7109375" style="1" customWidth="1"/>
    <col min="18" max="18" width="17.85546875" style="1" hidden="1" customWidth="1"/>
    <col min="19" max="19" width="1.42578125" style="1" customWidth="1"/>
    <col min="20" max="20" width="2.85546875" style="1" customWidth="1"/>
    <col min="21" max="21" width="14.28515625" style="1" bestFit="1" customWidth="1"/>
    <col min="22" max="22" width="12.140625" style="1" bestFit="1" customWidth="1"/>
    <col min="23" max="16384" width="11.5703125" style="1"/>
  </cols>
  <sheetData>
    <row r="1" spans="2:22" ht="6.75" customHeight="1" thickBot="1" x14ac:dyDescent="0.25">
      <c r="E1" s="64"/>
    </row>
    <row r="2" spans="2:22" ht="15" customHeight="1" x14ac:dyDescent="0.2">
      <c r="B2" s="75"/>
      <c r="C2" s="74"/>
      <c r="D2" s="74"/>
      <c r="E2" s="249" t="s">
        <v>198</v>
      </c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1"/>
    </row>
    <row r="3" spans="2:22" ht="15.75" customHeight="1" x14ac:dyDescent="0.2">
      <c r="B3" s="35"/>
      <c r="C3" s="181"/>
      <c r="D3" s="181"/>
      <c r="E3" s="241" t="s">
        <v>186</v>
      </c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42"/>
    </row>
    <row r="4" spans="2:22" ht="18" customHeight="1" x14ac:dyDescent="0.2">
      <c r="B4" s="72"/>
      <c r="C4" s="205"/>
      <c r="D4" s="205"/>
      <c r="E4" s="241" t="s">
        <v>197</v>
      </c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42"/>
    </row>
    <row r="5" spans="2:22" ht="18.75" customHeight="1" thickBot="1" x14ac:dyDescent="0.25">
      <c r="B5" s="69"/>
      <c r="C5" s="68"/>
      <c r="D5" s="68"/>
      <c r="E5" s="243" t="s">
        <v>183</v>
      </c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5"/>
    </row>
    <row r="6" spans="2:22" ht="6.75" customHeight="1" x14ac:dyDescent="0.2">
      <c r="B6" s="18"/>
      <c r="C6" s="166"/>
      <c r="D6" s="167"/>
      <c r="E6" s="171"/>
      <c r="F6" s="166"/>
      <c r="G6" s="174"/>
      <c r="H6" s="174"/>
      <c r="I6" s="174"/>
      <c r="J6" s="174"/>
      <c r="K6" s="166"/>
      <c r="L6" s="166"/>
      <c r="M6" s="167"/>
      <c r="N6" s="166"/>
      <c r="O6" s="166"/>
      <c r="P6" s="166"/>
      <c r="Q6" s="166"/>
      <c r="R6" s="166"/>
      <c r="S6" s="16"/>
    </row>
    <row r="7" spans="2:22" ht="19.5" customHeight="1" x14ac:dyDescent="0.2">
      <c r="B7" s="18"/>
      <c r="C7" s="166"/>
      <c r="D7" s="170" t="s">
        <v>196</v>
      </c>
      <c r="E7" s="168" t="s">
        <v>181</v>
      </c>
      <c r="F7" s="167"/>
      <c r="G7" s="167" t="s">
        <v>181</v>
      </c>
      <c r="H7" s="167"/>
      <c r="I7" s="209" t="s">
        <v>180</v>
      </c>
      <c r="J7" s="167"/>
      <c r="K7" s="167"/>
      <c r="L7" s="166"/>
      <c r="M7" s="170" t="s">
        <v>196</v>
      </c>
      <c r="N7" s="167" t="s">
        <v>181</v>
      </c>
      <c r="O7" s="167"/>
      <c r="P7" s="167" t="s">
        <v>181</v>
      </c>
      <c r="Q7" s="167"/>
      <c r="R7" s="209" t="s">
        <v>180</v>
      </c>
      <c r="S7" s="16"/>
      <c r="V7" s="17"/>
    </row>
    <row r="8" spans="2:22" x14ac:dyDescent="0.2">
      <c r="B8" s="18"/>
      <c r="C8" s="166"/>
      <c r="D8" s="170"/>
      <c r="E8" s="170">
        <v>2021</v>
      </c>
      <c r="F8" s="170"/>
      <c r="G8" s="170">
        <v>2020</v>
      </c>
      <c r="H8" s="170"/>
      <c r="I8" s="170"/>
      <c r="J8" s="170"/>
      <c r="K8" s="167"/>
      <c r="L8" s="166"/>
      <c r="M8" s="170"/>
      <c r="N8" s="170">
        <f>+E8</f>
        <v>2021</v>
      </c>
      <c r="O8" s="170"/>
      <c r="P8" s="170">
        <f>+G8</f>
        <v>2020</v>
      </c>
      <c r="Q8" s="170"/>
      <c r="R8" s="170"/>
      <c r="S8" s="16"/>
    </row>
    <row r="9" spans="2:22" x14ac:dyDescent="0.2">
      <c r="B9" s="70" t="s">
        <v>178</v>
      </c>
      <c r="C9" s="170" t="s">
        <v>179</v>
      </c>
      <c r="D9" s="170"/>
      <c r="E9" s="171"/>
      <c r="F9" s="166"/>
      <c r="G9" s="172"/>
      <c r="H9" s="172"/>
      <c r="I9" s="172"/>
      <c r="J9" s="172"/>
      <c r="K9" s="173" t="s">
        <v>178</v>
      </c>
      <c r="L9" s="170" t="s">
        <v>177</v>
      </c>
      <c r="M9" s="170"/>
      <c r="N9" s="166"/>
      <c r="O9" s="166"/>
      <c r="P9" s="166"/>
      <c r="Q9" s="166"/>
      <c r="R9" s="166"/>
      <c r="S9" s="16"/>
    </row>
    <row r="10" spans="2:22" x14ac:dyDescent="0.2">
      <c r="B10" s="18"/>
      <c r="C10" s="166"/>
      <c r="D10" s="170"/>
      <c r="E10" s="171"/>
      <c r="F10" s="167"/>
      <c r="G10" s="174"/>
      <c r="H10" s="174"/>
      <c r="I10" s="174"/>
      <c r="J10" s="174"/>
      <c r="K10" s="167"/>
      <c r="L10" s="166"/>
      <c r="M10" s="170"/>
      <c r="N10" s="175"/>
      <c r="O10" s="167"/>
      <c r="P10" s="166"/>
      <c r="Q10" s="166"/>
      <c r="R10" s="166"/>
      <c r="S10" s="16"/>
    </row>
    <row r="11" spans="2:22" x14ac:dyDescent="0.2">
      <c r="B11" s="18"/>
      <c r="C11" s="176" t="s">
        <v>195</v>
      </c>
      <c r="D11" s="170"/>
      <c r="E11" s="60">
        <f>SUM(E12:E14)</f>
        <v>351840907</v>
      </c>
      <c r="F11" s="177"/>
      <c r="G11" s="55">
        <f>SUM(G12:G14)</f>
        <v>263847292</v>
      </c>
      <c r="H11" s="178"/>
      <c r="I11" s="62">
        <f>+E11-G11</f>
        <v>87993615</v>
      </c>
      <c r="J11" s="179"/>
      <c r="K11" s="167"/>
      <c r="L11" s="176" t="s">
        <v>175</v>
      </c>
      <c r="M11" s="170"/>
      <c r="N11" s="59">
        <f>SUM(N12:N13)</f>
        <v>20069593740.171482</v>
      </c>
      <c r="O11" s="177"/>
      <c r="P11" s="59">
        <f>SUM(P12:P13)</f>
        <v>33004675301.291401</v>
      </c>
      <c r="Q11" s="190"/>
      <c r="R11" s="59">
        <f>+N11-P11</f>
        <v>-12935081561.119919</v>
      </c>
      <c r="S11" s="58"/>
    </row>
    <row r="12" spans="2:22" x14ac:dyDescent="0.2">
      <c r="B12" s="18">
        <v>11</v>
      </c>
      <c r="C12" s="166" t="s">
        <v>194</v>
      </c>
      <c r="D12" s="182" t="s">
        <v>173</v>
      </c>
      <c r="E12" s="185">
        <v>13545901</v>
      </c>
      <c r="F12" s="44"/>
      <c r="G12" s="186">
        <v>48000000</v>
      </c>
      <c r="H12" s="30"/>
      <c r="I12" s="31">
        <f>+E12-G12</f>
        <v>-34454099</v>
      </c>
      <c r="J12" s="32"/>
      <c r="K12" s="187">
        <v>24</v>
      </c>
      <c r="L12" s="166" t="s">
        <v>193</v>
      </c>
      <c r="M12" s="182" t="s">
        <v>170</v>
      </c>
      <c r="N12" s="186">
        <v>2524552705.2514801</v>
      </c>
      <c r="O12" s="44"/>
      <c r="P12" s="186">
        <v>18251227872.0014</v>
      </c>
      <c r="Q12" s="30"/>
      <c r="R12" s="30">
        <f>+N12-P12</f>
        <v>-15726675166.74992</v>
      </c>
      <c r="S12" s="16"/>
      <c r="T12" s="45"/>
    </row>
    <row r="13" spans="2:22" x14ac:dyDescent="0.2">
      <c r="B13" s="18">
        <v>13</v>
      </c>
      <c r="C13" s="166" t="s">
        <v>166</v>
      </c>
      <c r="D13" s="182" t="s">
        <v>165</v>
      </c>
      <c r="E13" s="185">
        <v>338295006</v>
      </c>
      <c r="F13" s="44"/>
      <c r="G13" s="186">
        <v>215847292</v>
      </c>
      <c r="H13" s="30"/>
      <c r="I13" s="31">
        <f>+E13-G13</f>
        <v>122447714</v>
      </c>
      <c r="J13" s="32"/>
      <c r="K13" s="187">
        <v>25</v>
      </c>
      <c r="L13" s="166" t="s">
        <v>159</v>
      </c>
      <c r="M13" s="182" t="s">
        <v>158</v>
      </c>
      <c r="N13" s="186">
        <v>17545041034.920002</v>
      </c>
      <c r="O13" s="44"/>
      <c r="P13" s="186">
        <v>14753447429.290001</v>
      </c>
      <c r="Q13" s="30"/>
      <c r="R13" s="30">
        <f>+N13-P13</f>
        <v>2791593605.6300011</v>
      </c>
      <c r="S13" s="16"/>
      <c r="T13" s="45"/>
    </row>
    <row r="14" spans="2:22" x14ac:dyDescent="0.2">
      <c r="B14" s="18"/>
      <c r="C14" s="166"/>
      <c r="D14" s="170"/>
      <c r="E14" s="185"/>
      <c r="F14" s="44"/>
      <c r="G14" s="186"/>
      <c r="H14" s="30"/>
      <c r="I14" s="31">
        <f>+E14-G14</f>
        <v>0</v>
      </c>
      <c r="J14" s="32"/>
      <c r="K14" s="187"/>
      <c r="L14" s="166"/>
      <c r="M14" s="170"/>
      <c r="N14" s="30"/>
      <c r="O14" s="44"/>
      <c r="P14" s="30"/>
      <c r="Q14" s="30"/>
      <c r="R14" s="30"/>
      <c r="S14" s="16"/>
      <c r="T14" s="45"/>
      <c r="U14" s="17"/>
    </row>
    <row r="15" spans="2:22" x14ac:dyDescent="0.2">
      <c r="B15" s="18"/>
      <c r="C15" s="166"/>
      <c r="D15" s="170"/>
      <c r="E15" s="171"/>
      <c r="F15" s="183"/>
      <c r="G15" s="189"/>
      <c r="H15" s="189"/>
      <c r="I15" s="189"/>
      <c r="J15" s="174"/>
      <c r="K15" s="187"/>
      <c r="L15" s="176" t="s">
        <v>192</v>
      </c>
      <c r="M15" s="170"/>
      <c r="N15" s="59">
        <f>+N16+N17</f>
        <v>3217704690.21</v>
      </c>
      <c r="O15" s="44"/>
      <c r="P15" s="59">
        <f>+P17+P16</f>
        <v>8281835441.29</v>
      </c>
      <c r="Q15" s="190"/>
      <c r="R15" s="59">
        <f>+N15-P15</f>
        <v>-5064130751.0799999</v>
      </c>
      <c r="S15" s="16"/>
    </row>
    <row r="16" spans="2:22" x14ac:dyDescent="0.2">
      <c r="B16" s="18"/>
      <c r="C16" s="176" t="s">
        <v>152</v>
      </c>
      <c r="D16" s="170"/>
      <c r="E16" s="60">
        <f>SUM(E17:E19)</f>
        <v>183910192424.62</v>
      </c>
      <c r="F16" s="177"/>
      <c r="G16" s="55">
        <f>SUM(G17:G20)</f>
        <v>184784422916.63</v>
      </c>
      <c r="H16" s="178"/>
      <c r="I16" s="55">
        <f>+E16-G16</f>
        <v>-874230492.01000977</v>
      </c>
      <c r="J16" s="179"/>
      <c r="K16" s="187">
        <v>25</v>
      </c>
      <c r="L16" s="166" t="s">
        <v>159</v>
      </c>
      <c r="M16" s="182" t="s">
        <v>158</v>
      </c>
      <c r="N16" s="186">
        <v>1140625896.3699999</v>
      </c>
      <c r="O16" s="44"/>
      <c r="P16" s="188">
        <v>0</v>
      </c>
      <c r="Q16" s="30"/>
      <c r="R16" s="30">
        <f>+N17-P17</f>
        <v>-6204756647.4499998</v>
      </c>
      <c r="S16" s="16"/>
    </row>
    <row r="17" spans="2:23" x14ac:dyDescent="0.2">
      <c r="B17" s="18">
        <v>13</v>
      </c>
      <c r="C17" s="166" t="s">
        <v>166</v>
      </c>
      <c r="D17" s="182" t="s">
        <v>165</v>
      </c>
      <c r="E17" s="185">
        <v>161700233</v>
      </c>
      <c r="F17" s="44"/>
      <c r="G17" s="186">
        <v>0</v>
      </c>
      <c r="H17" s="30"/>
      <c r="I17" s="30"/>
      <c r="J17" s="32"/>
      <c r="K17" s="187">
        <v>27</v>
      </c>
      <c r="L17" s="166" t="s">
        <v>150</v>
      </c>
      <c r="M17" s="182" t="s">
        <v>149</v>
      </c>
      <c r="N17" s="186">
        <v>2077078793.8399999</v>
      </c>
      <c r="O17" s="44"/>
      <c r="P17" s="186">
        <v>8281835441.29</v>
      </c>
      <c r="Q17" s="30"/>
      <c r="R17" s="30"/>
      <c r="S17" s="16"/>
      <c r="T17" s="45"/>
    </row>
    <row r="18" spans="2:23" x14ac:dyDescent="0.2">
      <c r="B18" s="18">
        <v>16</v>
      </c>
      <c r="C18" s="166" t="s">
        <v>154</v>
      </c>
      <c r="D18" s="182" t="s">
        <v>153</v>
      </c>
      <c r="E18" s="185">
        <v>176273621920.29001</v>
      </c>
      <c r="F18" s="44"/>
      <c r="G18" s="186">
        <v>178282924170.63</v>
      </c>
      <c r="H18" s="30"/>
      <c r="I18" s="30">
        <f>+E18-G18</f>
        <v>-2009302250.3399963</v>
      </c>
      <c r="J18" s="32"/>
      <c r="K18" s="187"/>
      <c r="L18" s="166"/>
      <c r="M18" s="167"/>
      <c r="N18" s="166"/>
      <c r="O18" s="166"/>
      <c r="P18" s="166"/>
      <c r="Q18" s="53"/>
      <c r="R18" s="85">
        <f>+N19-P19</f>
        <v>-17999212312.199917</v>
      </c>
      <c r="S18" s="16"/>
    </row>
    <row r="19" spans="2:23" x14ac:dyDescent="0.2">
      <c r="B19" s="18">
        <v>19</v>
      </c>
      <c r="C19" s="166" t="s">
        <v>191</v>
      </c>
      <c r="D19" s="182" t="s">
        <v>125</v>
      </c>
      <c r="E19" s="185">
        <v>7474870271.3299999</v>
      </c>
      <c r="F19" s="44"/>
      <c r="G19" s="186">
        <v>6501498746</v>
      </c>
      <c r="H19" s="30"/>
      <c r="I19" s="31">
        <f>+E19-G19</f>
        <v>973371525.32999992</v>
      </c>
      <c r="J19" s="32"/>
      <c r="K19" s="166"/>
      <c r="L19" s="181" t="s">
        <v>142</v>
      </c>
      <c r="M19" s="170"/>
      <c r="N19" s="85">
        <f>+N15+N11</f>
        <v>23287298430.381481</v>
      </c>
      <c r="O19" s="42"/>
      <c r="P19" s="85">
        <f>+P15+P11</f>
        <v>41286510742.581398</v>
      </c>
      <c r="Q19" s="50"/>
      <c r="R19" s="50"/>
      <c r="S19" s="16"/>
    </row>
    <row r="20" spans="2:23" x14ac:dyDescent="0.2">
      <c r="B20" s="18"/>
      <c r="C20" s="166"/>
      <c r="D20" s="170"/>
      <c r="E20" s="38"/>
      <c r="F20" s="44"/>
      <c r="G20" s="30"/>
      <c r="H20" s="30"/>
      <c r="I20" s="30"/>
      <c r="J20" s="32"/>
      <c r="K20" s="167"/>
      <c r="L20" s="166"/>
      <c r="M20" s="170"/>
      <c r="N20" s="183"/>
      <c r="O20" s="183"/>
      <c r="P20" s="183"/>
      <c r="Q20" s="183"/>
      <c r="R20" s="183"/>
      <c r="S20" s="16"/>
    </row>
    <row r="21" spans="2:23" x14ac:dyDescent="0.2">
      <c r="B21" s="18"/>
      <c r="C21" s="166"/>
      <c r="D21" s="170"/>
      <c r="E21" s="38"/>
      <c r="F21" s="44"/>
      <c r="G21" s="30"/>
      <c r="H21" s="30"/>
      <c r="I21" s="30"/>
      <c r="J21" s="32"/>
      <c r="K21" s="181">
        <v>3</v>
      </c>
      <c r="L21" s="181" t="s">
        <v>138</v>
      </c>
      <c r="M21" s="170"/>
      <c r="N21" s="59">
        <f>+N22</f>
        <v>160974734901.23901</v>
      </c>
      <c r="O21" s="177"/>
      <c r="P21" s="59">
        <f>+P22</f>
        <v>143761759466.04901</v>
      </c>
      <c r="Q21" s="190"/>
      <c r="R21" s="62">
        <f>+N21-P21</f>
        <v>17212975435.190002</v>
      </c>
      <c r="S21" s="16"/>
    </row>
    <row r="22" spans="2:23" x14ac:dyDescent="0.2">
      <c r="B22" s="18"/>
      <c r="C22" s="166"/>
      <c r="D22" s="170"/>
      <c r="E22" s="171"/>
      <c r="F22" s="183"/>
      <c r="G22" s="189"/>
      <c r="H22" s="189"/>
      <c r="I22" s="189"/>
      <c r="J22" s="32"/>
      <c r="K22" s="166">
        <v>31</v>
      </c>
      <c r="L22" s="166" t="s">
        <v>136</v>
      </c>
      <c r="M22" s="182" t="s">
        <v>135</v>
      </c>
      <c r="N22" s="186">
        <f>+N88</f>
        <v>160974734901.23901</v>
      </c>
      <c r="O22" s="196"/>
      <c r="P22" s="186">
        <f>+P88</f>
        <v>143761759466.04901</v>
      </c>
      <c r="Q22" s="30"/>
      <c r="R22" s="31">
        <f>+N22-P22</f>
        <v>17212975435.190002</v>
      </c>
      <c r="S22" s="16"/>
    </row>
    <row r="23" spans="2:23" x14ac:dyDescent="0.2">
      <c r="B23" s="18"/>
      <c r="C23" s="166"/>
      <c r="D23" s="170"/>
      <c r="E23" s="198"/>
      <c r="F23" s="196"/>
      <c r="G23" s="197"/>
      <c r="H23" s="197"/>
      <c r="I23" s="197"/>
      <c r="J23" s="195"/>
      <c r="K23" s="166"/>
      <c r="L23" s="166"/>
      <c r="M23" s="170"/>
      <c r="N23" s="183"/>
      <c r="O23" s="183"/>
      <c r="P23" s="183"/>
      <c r="Q23" s="183"/>
      <c r="R23" s="183"/>
      <c r="S23" s="16"/>
    </row>
    <row r="24" spans="2:23" ht="12" thickBot="1" x14ac:dyDescent="0.25">
      <c r="B24" s="18"/>
      <c r="C24" s="181" t="s">
        <v>190</v>
      </c>
      <c r="D24" s="170"/>
      <c r="E24" s="47">
        <f>+E16+E11</f>
        <v>184262033331.62</v>
      </c>
      <c r="F24" s="177"/>
      <c r="G24" s="46">
        <f>+G16+G11</f>
        <v>185048270208.63</v>
      </c>
      <c r="H24" s="178"/>
      <c r="I24" s="46">
        <f>+E24-G24</f>
        <v>-786236877.01000977</v>
      </c>
      <c r="J24" s="195"/>
      <c r="K24" s="166"/>
      <c r="L24" s="181" t="s">
        <v>189</v>
      </c>
      <c r="M24" s="170"/>
      <c r="N24" s="56">
        <f>+N19+N21</f>
        <v>184262033331.62048</v>
      </c>
      <c r="O24" s="177"/>
      <c r="P24" s="56">
        <f>+P19+P21</f>
        <v>185048270208.6304</v>
      </c>
      <c r="Q24" s="190"/>
      <c r="R24" s="56">
        <f>+N24-P24</f>
        <v>-786236877.00991821</v>
      </c>
      <c r="S24" s="16"/>
      <c r="V24" s="5"/>
      <c r="W24" s="5"/>
    </row>
    <row r="25" spans="2:23" ht="12" thickTop="1" x14ac:dyDescent="0.2">
      <c r="B25" s="18"/>
      <c r="C25" s="166"/>
      <c r="D25" s="170"/>
      <c r="E25" s="198"/>
      <c r="F25" s="183"/>
      <c r="G25" s="197"/>
      <c r="H25" s="197"/>
      <c r="I25" s="197"/>
      <c r="J25" s="187"/>
      <c r="K25" s="166"/>
      <c r="L25" s="166"/>
      <c r="M25" s="170"/>
      <c r="N25" s="183"/>
      <c r="O25" s="183"/>
      <c r="P25" s="183"/>
      <c r="Q25" s="183"/>
      <c r="R25" s="183"/>
      <c r="S25" s="16"/>
      <c r="T25" s="49"/>
    </row>
    <row r="26" spans="2:23" x14ac:dyDescent="0.2">
      <c r="B26" s="18"/>
      <c r="C26" s="166"/>
      <c r="D26" s="170"/>
      <c r="E26" s="198"/>
      <c r="F26" s="183"/>
      <c r="G26" s="197"/>
      <c r="H26" s="197"/>
      <c r="I26" s="197"/>
      <c r="J26" s="195"/>
      <c r="K26" s="166"/>
      <c r="L26" s="166"/>
      <c r="M26" s="170"/>
      <c r="N26" s="183"/>
      <c r="O26" s="183"/>
      <c r="P26" s="183"/>
      <c r="Q26" s="183"/>
      <c r="R26" s="183"/>
      <c r="S26" s="16"/>
      <c r="T26" s="86"/>
    </row>
    <row r="27" spans="2:23" x14ac:dyDescent="0.2">
      <c r="B27" s="18"/>
      <c r="C27" s="181" t="s">
        <v>120</v>
      </c>
      <c r="D27" s="170"/>
      <c r="E27" s="43">
        <f>SUM(E28:E30)</f>
        <v>0</v>
      </c>
      <c r="F27" s="42"/>
      <c r="G27" s="41">
        <f>SUM(G28:G30)</f>
        <v>0</v>
      </c>
      <c r="H27" s="33"/>
      <c r="I27" s="41">
        <f>SUM(I28:I30)</f>
        <v>0</v>
      </c>
      <c r="J27" s="36"/>
      <c r="K27" s="166"/>
      <c r="L27" s="181" t="s">
        <v>119</v>
      </c>
      <c r="M27" s="170"/>
      <c r="N27" s="85">
        <f>SUM(N28:N30)</f>
        <v>0</v>
      </c>
      <c r="O27" s="196"/>
      <c r="P27" s="85">
        <f>SUM(P28:P30)</f>
        <v>0</v>
      </c>
      <c r="Q27" s="53"/>
      <c r="R27" s="85">
        <f>SUM(R28:R30)</f>
        <v>0</v>
      </c>
      <c r="S27" s="22"/>
    </row>
    <row r="28" spans="2:23" x14ac:dyDescent="0.2">
      <c r="B28" s="18">
        <v>81</v>
      </c>
      <c r="C28" s="166" t="s">
        <v>188</v>
      </c>
      <c r="D28" s="182" t="s">
        <v>116</v>
      </c>
      <c r="E28" s="185">
        <v>2210195744</v>
      </c>
      <c r="F28" s="196"/>
      <c r="G28" s="186">
        <v>2728450350</v>
      </c>
      <c r="H28" s="30"/>
      <c r="I28" s="31">
        <f>+E28-G28</f>
        <v>-518254606</v>
      </c>
      <c r="J28" s="195"/>
      <c r="K28" s="166">
        <v>91</v>
      </c>
      <c r="L28" s="166" t="s">
        <v>117</v>
      </c>
      <c r="M28" s="182" t="s">
        <v>116</v>
      </c>
      <c r="N28" s="186">
        <v>6663569788507.3398</v>
      </c>
      <c r="O28" s="196"/>
      <c r="P28" s="186">
        <v>2467391924817.1001</v>
      </c>
      <c r="Q28" s="30"/>
      <c r="R28" s="197">
        <f>+N28-P28</f>
        <v>4196177863690.2397</v>
      </c>
      <c r="S28" s="16"/>
    </row>
    <row r="29" spans="2:23" x14ac:dyDescent="0.2">
      <c r="B29" s="18">
        <v>83</v>
      </c>
      <c r="C29" s="166" t="s">
        <v>115</v>
      </c>
      <c r="D29" s="182" t="s">
        <v>110</v>
      </c>
      <c r="E29" s="185">
        <v>13304410069.4</v>
      </c>
      <c r="F29" s="196"/>
      <c r="G29" s="186">
        <v>13304410069.4</v>
      </c>
      <c r="H29" s="30"/>
      <c r="I29" s="197">
        <f>+E29-G29</f>
        <v>0</v>
      </c>
      <c r="J29" s="195"/>
      <c r="K29" s="187">
        <v>93</v>
      </c>
      <c r="L29" s="166" t="s">
        <v>114</v>
      </c>
      <c r="M29" s="182" t="s">
        <v>110</v>
      </c>
      <c r="N29" s="186">
        <v>567344987.55999994</v>
      </c>
      <c r="O29" s="196"/>
      <c r="P29" s="186">
        <v>567344987.55999994</v>
      </c>
      <c r="Q29" s="30"/>
      <c r="R29" s="197">
        <f>+N29-P29</f>
        <v>0</v>
      </c>
      <c r="S29" s="22"/>
    </row>
    <row r="30" spans="2:23" x14ac:dyDescent="0.2">
      <c r="B30" s="18">
        <v>89</v>
      </c>
      <c r="C30" s="166" t="s">
        <v>111</v>
      </c>
      <c r="D30" s="182" t="s">
        <v>110</v>
      </c>
      <c r="E30" s="31">
        <v>-15514605813.4</v>
      </c>
      <c r="F30" s="196"/>
      <c r="G30" s="31">
        <v>-16032860419.4</v>
      </c>
      <c r="H30" s="30"/>
      <c r="I30" s="197">
        <f>+E30-G30</f>
        <v>518254606</v>
      </c>
      <c r="J30" s="195"/>
      <c r="K30" s="187">
        <v>99</v>
      </c>
      <c r="L30" s="166" t="s">
        <v>112</v>
      </c>
      <c r="M30" s="182" t="s">
        <v>110</v>
      </c>
      <c r="N30" s="31">
        <v>-6664137133494.9004</v>
      </c>
      <c r="O30" s="30"/>
      <c r="P30" s="31">
        <v>-2467959269804.6602</v>
      </c>
      <c r="Q30" s="30"/>
      <c r="R30" s="31">
        <f>+N30-P30</f>
        <v>-4196177863690.2402</v>
      </c>
      <c r="S30" s="22"/>
      <c r="T30" s="45"/>
    </row>
    <row r="31" spans="2:23" ht="7.5" customHeight="1" x14ac:dyDescent="0.2">
      <c r="B31" s="18"/>
      <c r="C31" s="166"/>
      <c r="D31" s="167"/>
      <c r="E31" s="171"/>
      <c r="F31" s="166"/>
      <c r="G31" s="174"/>
      <c r="H31" s="174"/>
      <c r="I31" s="174"/>
      <c r="J31" s="174"/>
      <c r="K31" s="187"/>
      <c r="L31" s="166"/>
      <c r="M31" s="167"/>
      <c r="N31" s="195"/>
      <c r="O31" s="192"/>
      <c r="P31" s="197"/>
      <c r="Q31" s="195"/>
      <c r="R31" s="195"/>
      <c r="S31" s="16"/>
      <c r="T31" s="45"/>
    </row>
    <row r="32" spans="2:23" ht="7.5" customHeight="1" x14ac:dyDescent="0.2">
      <c r="B32" s="18"/>
      <c r="C32" s="166"/>
      <c r="D32" s="167"/>
      <c r="E32" s="198"/>
      <c r="F32" s="166"/>
      <c r="G32" s="187"/>
      <c r="H32" s="187"/>
      <c r="I32" s="187"/>
      <c r="J32" s="187"/>
      <c r="K32" s="187"/>
      <c r="L32" s="166"/>
      <c r="M32" s="167"/>
      <c r="N32" s="166"/>
      <c r="O32" s="166"/>
      <c r="P32" s="183"/>
      <c r="Q32" s="166"/>
      <c r="R32" s="166"/>
      <c r="S32" s="16"/>
      <c r="T32" s="45"/>
    </row>
    <row r="33" spans="2:20" x14ac:dyDescent="0.2">
      <c r="B33" s="84"/>
      <c r="C33" s="78"/>
      <c r="D33" s="81"/>
      <c r="E33" s="83"/>
      <c r="F33" s="78"/>
      <c r="G33" s="82"/>
      <c r="H33" s="82"/>
      <c r="I33" s="82"/>
      <c r="J33" s="82"/>
      <c r="K33" s="78"/>
      <c r="L33" s="78"/>
      <c r="M33" s="81"/>
      <c r="N33" s="80"/>
      <c r="O33" s="78"/>
      <c r="P33" s="79"/>
      <c r="Q33" s="78"/>
      <c r="R33" s="78"/>
      <c r="S33" s="77"/>
      <c r="T33" s="45"/>
    </row>
    <row r="34" spans="2:20" x14ac:dyDescent="0.2">
      <c r="B34" s="18"/>
      <c r="C34" s="166"/>
      <c r="D34" s="167"/>
      <c r="E34" s="171"/>
      <c r="F34" s="166"/>
      <c r="G34" s="174"/>
      <c r="H34" s="174"/>
      <c r="I34" s="174"/>
      <c r="J34" s="174"/>
      <c r="K34" s="166"/>
      <c r="L34" s="166"/>
      <c r="M34" s="167"/>
      <c r="N34" s="166"/>
      <c r="O34" s="166"/>
      <c r="P34" s="166"/>
      <c r="Q34" s="166"/>
      <c r="R34" s="166"/>
      <c r="S34" s="16"/>
      <c r="T34" s="45"/>
    </row>
    <row r="35" spans="2:20" x14ac:dyDescent="0.2">
      <c r="B35" s="18"/>
      <c r="C35" s="166"/>
      <c r="D35" s="167"/>
      <c r="E35" s="171"/>
      <c r="F35" s="166"/>
      <c r="G35" s="174"/>
      <c r="H35" s="174"/>
      <c r="I35" s="174"/>
      <c r="J35" s="174"/>
      <c r="K35" s="166"/>
      <c r="L35" s="166"/>
      <c r="M35" s="167"/>
      <c r="N35" s="166"/>
      <c r="O35" s="166"/>
      <c r="P35" s="166"/>
      <c r="Q35" s="166"/>
      <c r="R35" s="166"/>
      <c r="S35" s="16"/>
      <c r="T35" s="45"/>
    </row>
    <row r="36" spans="2:20" ht="12" customHeight="1" x14ac:dyDescent="0.25">
      <c r="B36" s="18"/>
      <c r="C36" s="239"/>
      <c r="D36" s="239"/>
      <c r="E36" s="239"/>
      <c r="F36" s="239"/>
      <c r="G36" s="239"/>
      <c r="H36" s="174"/>
      <c r="I36" s="174"/>
      <c r="J36" s="174"/>
      <c r="K36" s="166"/>
      <c r="L36" s="238"/>
      <c r="M36" s="238"/>
      <c r="N36" s="238"/>
      <c r="O36" s="238"/>
      <c r="P36" s="238"/>
      <c r="Q36" s="166"/>
      <c r="R36" s="166"/>
      <c r="S36" s="16"/>
    </row>
    <row r="37" spans="2:20" s="7" customFormat="1" ht="14.25" customHeight="1" x14ac:dyDescent="0.25">
      <c r="B37" s="20"/>
      <c r="C37" s="237" t="s">
        <v>187</v>
      </c>
      <c r="D37" s="237"/>
      <c r="E37" s="237"/>
      <c r="F37" s="237"/>
      <c r="G37" s="237"/>
      <c r="H37" s="199"/>
      <c r="I37" s="199"/>
      <c r="J37" s="199"/>
      <c r="K37" s="199"/>
      <c r="L37" s="237" t="s">
        <v>104</v>
      </c>
      <c r="M37" s="237"/>
      <c r="N37" s="237"/>
      <c r="O37" s="237"/>
      <c r="P37" s="237"/>
      <c r="Q37" s="206"/>
      <c r="R37" s="206"/>
      <c r="S37" s="19"/>
      <c r="T37" s="21"/>
    </row>
    <row r="38" spans="2:20" s="7" customFormat="1" ht="12" x14ac:dyDescent="0.25">
      <c r="B38" s="20"/>
      <c r="C38" s="236" t="s">
        <v>103</v>
      </c>
      <c r="D38" s="236"/>
      <c r="E38" s="236"/>
      <c r="F38" s="236"/>
      <c r="G38" s="236"/>
      <c r="H38" s="200"/>
      <c r="I38" s="200"/>
      <c r="J38" s="200"/>
      <c r="K38" s="200"/>
      <c r="L38" s="236" t="s">
        <v>102</v>
      </c>
      <c r="M38" s="236"/>
      <c r="N38" s="236"/>
      <c r="O38" s="236"/>
      <c r="P38" s="236"/>
      <c r="Q38" s="207"/>
      <c r="R38" s="207"/>
      <c r="S38" s="19"/>
    </row>
    <row r="39" spans="2:20" ht="11.25" customHeight="1" x14ac:dyDescent="0.2">
      <c r="B39" s="18"/>
      <c r="C39" s="247" t="s">
        <v>101</v>
      </c>
      <c r="D39" s="247"/>
      <c r="E39" s="247"/>
      <c r="F39" s="166"/>
      <c r="G39" s="166"/>
      <c r="H39" s="166"/>
      <c r="I39" s="193"/>
      <c r="J39" s="193"/>
      <c r="K39" s="166"/>
      <c r="L39" s="166"/>
      <c r="M39" s="167"/>
      <c r="N39" s="166"/>
      <c r="O39" s="166"/>
      <c r="P39" s="166"/>
      <c r="Q39" s="166"/>
      <c r="R39" s="166"/>
      <c r="S39" s="16"/>
    </row>
    <row r="40" spans="2:20" ht="11.25" customHeight="1" x14ac:dyDescent="0.2">
      <c r="B40" s="18"/>
      <c r="C40" s="167"/>
      <c r="D40" s="167"/>
      <c r="E40" s="201"/>
      <c r="F40" s="166"/>
      <c r="G40" s="166"/>
      <c r="H40" s="166"/>
      <c r="I40" s="193"/>
      <c r="J40" s="193"/>
      <c r="K40" s="166"/>
      <c r="L40" s="166"/>
      <c r="M40" s="167"/>
      <c r="N40" s="166"/>
      <c r="O40" s="166"/>
      <c r="P40" s="166"/>
      <c r="Q40" s="166"/>
      <c r="R40" s="166"/>
      <c r="S40" s="16"/>
    </row>
    <row r="41" spans="2:20" ht="11.25" customHeight="1" x14ac:dyDescent="0.2">
      <c r="B41" s="18"/>
      <c r="C41" s="167"/>
      <c r="D41" s="167"/>
      <c r="E41" s="201"/>
      <c r="F41" s="166"/>
      <c r="G41" s="166"/>
      <c r="H41" s="166"/>
      <c r="I41" s="193"/>
      <c r="J41" s="193"/>
      <c r="K41" s="166"/>
      <c r="L41" s="166"/>
      <c r="M41" s="167"/>
      <c r="N41" s="166"/>
      <c r="O41" s="166"/>
      <c r="P41" s="166"/>
      <c r="Q41" s="166"/>
      <c r="R41" s="166"/>
      <c r="S41" s="16"/>
    </row>
    <row r="42" spans="2:20" s="13" customFormat="1" ht="9.75" customHeight="1" x14ac:dyDescent="0.15">
      <c r="B42" s="15"/>
      <c r="C42" s="202"/>
      <c r="D42" s="202"/>
      <c r="E42" s="203"/>
      <c r="F42" s="204"/>
      <c r="G42" s="240"/>
      <c r="H42" s="240"/>
      <c r="I42" s="240"/>
      <c r="J42" s="240"/>
      <c r="K42" s="240"/>
      <c r="L42" s="240"/>
      <c r="M42" s="202"/>
      <c r="N42" s="240"/>
      <c r="O42" s="240"/>
      <c r="P42" s="240"/>
      <c r="Q42" s="240"/>
      <c r="R42" s="208"/>
      <c r="S42" s="14"/>
    </row>
    <row r="43" spans="2:20" s="7" customFormat="1" ht="9.75" customHeight="1" thickBot="1" x14ac:dyDescent="0.3">
      <c r="B43" s="12" t="s">
        <v>100</v>
      </c>
      <c r="C43" s="9"/>
      <c r="D43" s="10"/>
      <c r="E43" s="11"/>
      <c r="F43" s="9"/>
      <c r="G43" s="248" t="s">
        <v>484</v>
      </c>
      <c r="H43" s="248"/>
      <c r="I43" s="248"/>
      <c r="J43" s="248"/>
      <c r="K43" s="248"/>
      <c r="L43" s="248"/>
      <c r="M43" s="10"/>
      <c r="N43" s="9"/>
      <c r="O43" s="9"/>
      <c r="P43" s="9"/>
      <c r="Q43" s="9"/>
      <c r="R43" s="9"/>
      <c r="S43" s="8"/>
    </row>
    <row r="46" spans="2:20" ht="18" customHeight="1" x14ac:dyDescent="0.2">
      <c r="E46" s="76"/>
    </row>
    <row r="47" spans="2:20" ht="15.75" customHeight="1" x14ac:dyDescent="0.2"/>
    <row r="51" spans="2:19" ht="12" thickBot="1" x14ac:dyDescent="0.25"/>
    <row r="52" spans="2:19" ht="15" customHeight="1" x14ac:dyDescent="0.2">
      <c r="B52" s="75" t="s">
        <v>491</v>
      </c>
      <c r="C52" s="74"/>
      <c r="D52" s="73"/>
      <c r="E52" s="249" t="str">
        <f>+E2</f>
        <v>SENADO DE LA REPUBLICA</v>
      </c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0"/>
      <c r="S52" s="251"/>
    </row>
    <row r="53" spans="2:19" ht="15" customHeight="1" x14ac:dyDescent="0.2">
      <c r="B53" s="35"/>
      <c r="C53" s="181"/>
      <c r="D53" s="58"/>
      <c r="E53" s="241" t="s">
        <v>186</v>
      </c>
      <c r="F53" s="238"/>
      <c r="G53" s="238"/>
      <c r="H53" s="238"/>
      <c r="I53" s="238"/>
      <c r="J53" s="238"/>
      <c r="K53" s="238"/>
      <c r="L53" s="238"/>
      <c r="M53" s="238"/>
      <c r="N53" s="238"/>
      <c r="O53" s="238"/>
      <c r="P53" s="238" t="s">
        <v>185</v>
      </c>
      <c r="Q53" s="238"/>
      <c r="R53" s="238"/>
      <c r="S53" s="242"/>
    </row>
    <row r="54" spans="2:19" ht="15.75" customHeight="1" x14ac:dyDescent="0.2">
      <c r="B54" s="72"/>
      <c r="C54" s="205"/>
      <c r="D54" s="71"/>
      <c r="E54" s="241" t="str">
        <f>+E4</f>
        <v>COMPARATIVO  A 28 DE FEBRERO DE 2021</v>
      </c>
      <c r="F54" s="238"/>
      <c r="G54" s="238"/>
      <c r="H54" s="238"/>
      <c r="I54" s="238"/>
      <c r="J54" s="238"/>
      <c r="K54" s="238"/>
      <c r="L54" s="238"/>
      <c r="M54" s="238"/>
      <c r="N54" s="238"/>
      <c r="O54" s="238"/>
      <c r="P54" s="238" t="s">
        <v>184</v>
      </c>
      <c r="Q54" s="238"/>
      <c r="R54" s="238"/>
      <c r="S54" s="242"/>
    </row>
    <row r="55" spans="2:19" ht="17.25" customHeight="1" thickBot="1" x14ac:dyDescent="0.25">
      <c r="B55" s="69"/>
      <c r="C55" s="68"/>
      <c r="D55" s="67"/>
      <c r="E55" s="243" t="s">
        <v>183</v>
      </c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 t="s">
        <v>182</v>
      </c>
      <c r="Q55" s="244"/>
      <c r="R55" s="244"/>
      <c r="S55" s="245"/>
    </row>
    <row r="56" spans="2:19" x14ac:dyDescent="0.2">
      <c r="B56" s="29"/>
      <c r="C56" s="24"/>
      <c r="D56" s="26"/>
      <c r="E56" s="66"/>
      <c r="F56" s="24"/>
      <c r="G56" s="65"/>
      <c r="H56" s="65"/>
      <c r="I56" s="65"/>
      <c r="J56" s="65"/>
      <c r="K56" s="24"/>
      <c r="L56" s="24"/>
      <c r="M56" s="26"/>
      <c r="N56" s="24"/>
      <c r="O56" s="24"/>
      <c r="P56" s="24"/>
      <c r="Q56" s="24"/>
      <c r="R56" s="24"/>
      <c r="S56" s="23"/>
    </row>
    <row r="57" spans="2:19" ht="11.25" customHeight="1" x14ac:dyDescent="0.2">
      <c r="B57" s="18"/>
      <c r="C57" s="166"/>
      <c r="D57" s="167"/>
      <c r="E57" s="168" t="s">
        <v>181</v>
      </c>
      <c r="F57" s="167"/>
      <c r="G57" s="167" t="s">
        <v>181</v>
      </c>
      <c r="H57" s="167"/>
      <c r="I57" s="246" t="s">
        <v>180</v>
      </c>
      <c r="J57" s="167"/>
      <c r="K57" s="167"/>
      <c r="L57" s="166"/>
      <c r="M57" s="167"/>
      <c r="N57" s="167" t="s">
        <v>181</v>
      </c>
      <c r="O57" s="167"/>
      <c r="P57" s="167" t="s">
        <v>181</v>
      </c>
      <c r="Q57" s="167"/>
      <c r="R57" s="246" t="s">
        <v>180</v>
      </c>
      <c r="S57" s="16"/>
    </row>
    <row r="58" spans="2:19" x14ac:dyDescent="0.2">
      <c r="B58" s="18"/>
      <c r="C58" s="166"/>
      <c r="D58" s="167"/>
      <c r="E58" s="169">
        <f>+E8</f>
        <v>2021</v>
      </c>
      <c r="F58" s="170"/>
      <c r="G58" s="170">
        <f>+G8</f>
        <v>2020</v>
      </c>
      <c r="H58" s="170"/>
      <c r="I58" s="246"/>
      <c r="J58" s="170"/>
      <c r="K58" s="167"/>
      <c r="L58" s="166"/>
      <c r="M58" s="167"/>
      <c r="N58" s="170">
        <f>+E58</f>
        <v>2021</v>
      </c>
      <c r="O58" s="170"/>
      <c r="P58" s="170">
        <f>+G58</f>
        <v>2020</v>
      </c>
      <c r="Q58" s="170"/>
      <c r="R58" s="246"/>
      <c r="S58" s="16"/>
    </row>
    <row r="59" spans="2:19" x14ac:dyDescent="0.2">
      <c r="B59" s="70" t="s">
        <v>178</v>
      </c>
      <c r="C59" s="170" t="s">
        <v>179</v>
      </c>
      <c r="D59" s="170" t="s">
        <v>176</v>
      </c>
      <c r="E59" s="171"/>
      <c r="F59" s="166"/>
      <c r="G59" s="172"/>
      <c r="H59" s="172"/>
      <c r="I59" s="172"/>
      <c r="J59" s="172"/>
      <c r="K59" s="173" t="s">
        <v>178</v>
      </c>
      <c r="L59" s="170" t="s">
        <v>177</v>
      </c>
      <c r="M59" s="170" t="s">
        <v>176</v>
      </c>
      <c r="N59" s="166"/>
      <c r="O59" s="166"/>
      <c r="P59" s="166"/>
      <c r="Q59" s="166"/>
      <c r="R59" s="246"/>
      <c r="S59" s="16"/>
    </row>
    <row r="60" spans="2:19" x14ac:dyDescent="0.2">
      <c r="B60" s="18"/>
      <c r="C60" s="166"/>
      <c r="D60" s="167"/>
      <c r="E60" s="171"/>
      <c r="F60" s="167"/>
      <c r="G60" s="174"/>
      <c r="H60" s="174"/>
      <c r="I60" s="174"/>
      <c r="J60" s="174"/>
      <c r="K60" s="167"/>
      <c r="L60" s="166"/>
      <c r="M60" s="167"/>
      <c r="N60" s="175"/>
      <c r="O60" s="167"/>
      <c r="P60" s="166"/>
      <c r="Q60" s="166"/>
      <c r="R60" s="166"/>
      <c r="S60" s="16"/>
    </row>
    <row r="61" spans="2:19" x14ac:dyDescent="0.2">
      <c r="B61" s="18"/>
      <c r="C61" s="176" t="s">
        <v>175</v>
      </c>
      <c r="D61" s="170"/>
      <c r="E61" s="60">
        <f>+E62+E66</f>
        <v>351840907</v>
      </c>
      <c r="F61" s="177"/>
      <c r="G61" s="55">
        <f>+G62+G66</f>
        <v>263847292</v>
      </c>
      <c r="H61" s="178"/>
      <c r="I61" s="62">
        <f>+E61-G61</f>
        <v>87993615</v>
      </c>
      <c r="J61" s="179"/>
      <c r="K61" s="167"/>
      <c r="L61" s="176" t="s">
        <v>175</v>
      </c>
      <c r="M61" s="170"/>
      <c r="N61" s="59">
        <f>+N63+N72</f>
        <v>20069593740.169998</v>
      </c>
      <c r="O61" s="180"/>
      <c r="P61" s="63">
        <f>+P63+P72</f>
        <v>33004675301.290001</v>
      </c>
      <c r="Q61" s="191"/>
      <c r="R61" s="59">
        <f>+N61-P61</f>
        <v>-12935081561.120003</v>
      </c>
      <c r="S61" s="58"/>
    </row>
    <row r="62" spans="2:19" x14ac:dyDescent="0.2">
      <c r="B62" s="35">
        <v>11</v>
      </c>
      <c r="C62" s="181" t="s">
        <v>174</v>
      </c>
      <c r="D62" s="182" t="s">
        <v>173</v>
      </c>
      <c r="E62" s="37">
        <f>+E63+E64</f>
        <v>13545901</v>
      </c>
      <c r="F62" s="44"/>
      <c r="G62" s="33">
        <f>SUM(G63:G64)</f>
        <v>48000000</v>
      </c>
      <c r="H62" s="33"/>
      <c r="I62" s="34">
        <f>+E62-G62</f>
        <v>-34454099</v>
      </c>
      <c r="J62" s="32"/>
      <c r="K62" s="166"/>
      <c r="L62" s="166"/>
      <c r="M62" s="167"/>
      <c r="N62" s="183"/>
      <c r="O62" s="57"/>
      <c r="P62" s="166"/>
      <c r="Q62" s="166"/>
      <c r="R62" s="183"/>
      <c r="S62" s="16"/>
    </row>
    <row r="63" spans="2:19" x14ac:dyDescent="0.2">
      <c r="B63" s="18">
        <v>1105</v>
      </c>
      <c r="C63" s="166" t="s">
        <v>172</v>
      </c>
      <c r="D63" s="184"/>
      <c r="E63" s="185">
        <v>0</v>
      </c>
      <c r="F63" s="44"/>
      <c r="G63" s="186">
        <v>48000000</v>
      </c>
      <c r="H63" s="30"/>
      <c r="I63" s="30">
        <f>+E63-G63</f>
        <v>-48000000</v>
      </c>
      <c r="J63" s="32"/>
      <c r="K63" s="173">
        <v>24</v>
      </c>
      <c r="L63" s="181" t="s">
        <v>171</v>
      </c>
      <c r="M63" s="182" t="s">
        <v>170</v>
      </c>
      <c r="N63" s="33">
        <f>SUM(N64:N69)</f>
        <v>2524552705.25</v>
      </c>
      <c r="O63" s="57"/>
      <c r="P63" s="36">
        <f>SUM(P64:P69)</f>
        <v>18251227872</v>
      </c>
      <c r="Q63" s="36"/>
      <c r="R63" s="33">
        <f t="shared" ref="R63:R69" si="0">+N63-P63</f>
        <v>-15726675166.75</v>
      </c>
      <c r="S63" s="16"/>
    </row>
    <row r="64" spans="2:19" x14ac:dyDescent="0.2">
      <c r="B64" s="18">
        <v>1110</v>
      </c>
      <c r="C64" s="166" t="s">
        <v>169</v>
      </c>
      <c r="D64" s="184"/>
      <c r="E64" s="185">
        <v>13545901</v>
      </c>
      <c r="F64" s="44"/>
      <c r="G64" s="186">
        <v>0</v>
      </c>
      <c r="H64" s="30"/>
      <c r="I64" s="31">
        <f>+E64-G64</f>
        <v>13545901</v>
      </c>
      <c r="J64" s="32"/>
      <c r="K64" s="187">
        <v>2401</v>
      </c>
      <c r="L64" s="166" t="s">
        <v>168</v>
      </c>
      <c r="M64" s="167"/>
      <c r="N64" s="186">
        <v>153064463.93000001</v>
      </c>
      <c r="O64" s="57"/>
      <c r="P64" s="188">
        <v>10508202656</v>
      </c>
      <c r="Q64" s="32"/>
      <c r="R64" s="30">
        <f t="shared" si="0"/>
        <v>-10355138192.07</v>
      </c>
      <c r="S64" s="16"/>
    </row>
    <row r="65" spans="2:19" x14ac:dyDescent="0.2">
      <c r="B65" s="18"/>
      <c r="C65" s="181"/>
      <c r="D65" s="184"/>
      <c r="E65" s="38"/>
      <c r="F65" s="44"/>
      <c r="G65" s="30"/>
      <c r="H65" s="30"/>
      <c r="I65" s="30"/>
      <c r="J65" s="32"/>
      <c r="K65" s="187">
        <v>2407</v>
      </c>
      <c r="L65" s="166" t="s">
        <v>167</v>
      </c>
      <c r="M65" s="167"/>
      <c r="N65" s="186">
        <v>230564196.72999999</v>
      </c>
      <c r="O65" s="57"/>
      <c r="P65" s="188">
        <v>1262872</v>
      </c>
      <c r="Q65" s="32"/>
      <c r="R65" s="30">
        <f t="shared" si="0"/>
        <v>229301324.72999999</v>
      </c>
      <c r="S65" s="16"/>
    </row>
    <row r="66" spans="2:19" x14ac:dyDescent="0.2">
      <c r="B66" s="18">
        <v>13</v>
      </c>
      <c r="C66" s="181" t="s">
        <v>166</v>
      </c>
      <c r="D66" s="182" t="s">
        <v>165</v>
      </c>
      <c r="E66" s="37">
        <f>+E67</f>
        <v>338295006</v>
      </c>
      <c r="F66" s="44"/>
      <c r="G66" s="33">
        <f>+G67</f>
        <v>215847292</v>
      </c>
      <c r="H66" s="33"/>
      <c r="I66" s="62">
        <f>+E66-G66</f>
        <v>122447714</v>
      </c>
      <c r="J66" s="32"/>
      <c r="K66" s="187">
        <v>2424</v>
      </c>
      <c r="L66" s="166" t="s">
        <v>164</v>
      </c>
      <c r="M66" s="167"/>
      <c r="N66" s="186">
        <v>353728049</v>
      </c>
      <c r="O66" s="57"/>
      <c r="P66" s="188">
        <v>9352166</v>
      </c>
      <c r="Q66" s="32"/>
      <c r="R66" s="31">
        <f t="shared" si="0"/>
        <v>344375883</v>
      </c>
      <c r="S66" s="16"/>
    </row>
    <row r="67" spans="2:19" x14ac:dyDescent="0.2">
      <c r="B67" s="18">
        <v>1384</v>
      </c>
      <c r="C67" s="166" t="s">
        <v>163</v>
      </c>
      <c r="D67" s="167"/>
      <c r="E67" s="185">
        <v>338295006</v>
      </c>
      <c r="F67" s="44"/>
      <c r="G67" s="186">
        <v>215847292</v>
      </c>
      <c r="H67" s="30"/>
      <c r="I67" s="30" t="e">
        <f>+#REF!-#REF!</f>
        <v>#REF!</v>
      </c>
      <c r="J67" s="32"/>
      <c r="K67" s="187">
        <v>2436</v>
      </c>
      <c r="L67" s="166" t="s">
        <v>162</v>
      </c>
      <c r="M67" s="167"/>
      <c r="N67" s="186">
        <v>1678044342.48</v>
      </c>
      <c r="O67" s="57"/>
      <c r="P67" s="188">
        <v>891644455</v>
      </c>
      <c r="Q67" s="32"/>
      <c r="R67" s="31">
        <f t="shared" si="0"/>
        <v>786399887.48000002</v>
      </c>
      <c r="S67" s="16"/>
    </row>
    <row r="68" spans="2:19" x14ac:dyDescent="0.2">
      <c r="B68" s="18"/>
      <c r="C68" s="166"/>
      <c r="D68" s="167"/>
      <c r="E68" s="38"/>
      <c r="F68" s="44"/>
      <c r="G68" s="30"/>
      <c r="H68" s="30"/>
      <c r="I68" s="30">
        <f>+E68-G68</f>
        <v>0</v>
      </c>
      <c r="J68" s="32"/>
      <c r="K68" s="187">
        <v>2460</v>
      </c>
      <c r="L68" s="166" t="s">
        <v>161</v>
      </c>
      <c r="M68" s="167"/>
      <c r="N68" s="186">
        <v>0</v>
      </c>
      <c r="O68" s="57"/>
      <c r="P68" s="188">
        <v>6252587046</v>
      </c>
      <c r="Q68" s="32"/>
      <c r="R68" s="30">
        <f t="shared" si="0"/>
        <v>-6252587046</v>
      </c>
      <c r="S68" s="16"/>
    </row>
    <row r="69" spans="2:19" x14ac:dyDescent="0.2">
      <c r="B69" s="18"/>
      <c r="C69" s="166"/>
      <c r="D69" s="167"/>
      <c r="E69" s="171"/>
      <c r="F69" s="166"/>
      <c r="G69" s="174"/>
      <c r="H69" s="30"/>
      <c r="I69" s="31">
        <f>+E67-G67</f>
        <v>122447714</v>
      </c>
      <c r="J69" s="32"/>
      <c r="K69" s="166">
        <v>2490</v>
      </c>
      <c r="L69" s="166" t="s">
        <v>160</v>
      </c>
      <c r="M69" s="167"/>
      <c r="N69" s="186">
        <v>109151653.11</v>
      </c>
      <c r="O69" s="57"/>
      <c r="P69" s="188">
        <v>588178677</v>
      </c>
      <c r="Q69" s="32"/>
      <c r="R69" s="31">
        <f t="shared" si="0"/>
        <v>-479027023.88999999</v>
      </c>
      <c r="S69" s="16"/>
    </row>
    <row r="70" spans="2:19" x14ac:dyDescent="0.2">
      <c r="B70" s="18"/>
      <c r="C70" s="166"/>
      <c r="D70" s="167"/>
      <c r="E70" s="38"/>
      <c r="F70" s="44"/>
      <c r="G70" s="30"/>
      <c r="H70" s="30"/>
      <c r="I70" s="30">
        <f>+E70-G70</f>
        <v>0</v>
      </c>
      <c r="J70" s="32"/>
      <c r="K70" s="166"/>
      <c r="L70" s="166"/>
      <c r="M70" s="167"/>
      <c r="N70" s="183"/>
      <c r="O70" s="166"/>
      <c r="P70" s="166"/>
      <c r="Q70" s="166"/>
      <c r="R70" s="166"/>
      <c r="S70" s="16"/>
    </row>
    <row r="71" spans="2:19" x14ac:dyDescent="0.2">
      <c r="B71" s="18"/>
      <c r="C71" s="166"/>
      <c r="D71" s="167"/>
      <c r="E71" s="38"/>
      <c r="F71" s="44"/>
      <c r="G71" s="30"/>
      <c r="H71" s="30"/>
      <c r="I71" s="30"/>
      <c r="J71" s="32"/>
      <c r="K71" s="166"/>
      <c r="L71" s="166"/>
      <c r="M71" s="167"/>
      <c r="N71" s="30"/>
      <c r="O71" s="57"/>
      <c r="P71" s="32"/>
      <c r="Q71" s="32"/>
      <c r="R71" s="32"/>
      <c r="S71" s="16"/>
    </row>
    <row r="72" spans="2:19" x14ac:dyDescent="0.2">
      <c r="B72" s="35"/>
      <c r="C72" s="181"/>
      <c r="D72" s="167"/>
      <c r="E72" s="37"/>
      <c r="F72" s="44"/>
      <c r="G72" s="33"/>
      <c r="H72" s="33"/>
      <c r="I72" s="33">
        <f>+E72-G72</f>
        <v>0</v>
      </c>
      <c r="J72" s="32"/>
      <c r="K72" s="173">
        <v>25</v>
      </c>
      <c r="L72" s="181" t="s">
        <v>159</v>
      </c>
      <c r="M72" s="182" t="s">
        <v>158</v>
      </c>
      <c r="N72" s="33">
        <f>+N73</f>
        <v>17545041034.919998</v>
      </c>
      <c r="O72" s="57"/>
      <c r="P72" s="61">
        <f>+P73+P74</f>
        <v>14753447429.290001</v>
      </c>
      <c r="Q72" s="36"/>
      <c r="R72" s="33">
        <f>+N72-P72</f>
        <v>2791593605.6299973</v>
      </c>
      <c r="S72" s="16"/>
    </row>
    <row r="73" spans="2:19" x14ac:dyDescent="0.2">
      <c r="B73" s="18"/>
      <c r="H73" s="30"/>
      <c r="I73" s="30" t="e">
        <f>+#REF!-#REF!</f>
        <v>#REF!</v>
      </c>
      <c r="J73" s="32"/>
      <c r="K73" s="166">
        <v>2511</v>
      </c>
      <c r="L73" s="166" t="s">
        <v>157</v>
      </c>
      <c r="M73" s="167"/>
      <c r="N73" s="186">
        <v>17545041034.919998</v>
      </c>
      <c r="O73" s="166"/>
      <c r="P73" s="188">
        <v>14202812279.92</v>
      </c>
      <c r="Q73" s="32"/>
      <c r="R73" s="30">
        <f>+N73-P73</f>
        <v>3342228754.9999981</v>
      </c>
      <c r="S73" s="16"/>
    </row>
    <row r="74" spans="2:19" x14ac:dyDescent="0.2">
      <c r="B74" s="18"/>
      <c r="C74" s="181" t="s">
        <v>155</v>
      </c>
      <c r="D74" s="167"/>
      <c r="E74" s="60">
        <f>+E75+E77+E93</f>
        <v>183910192424.62003</v>
      </c>
      <c r="F74" s="177"/>
      <c r="G74" s="55">
        <f>+G75+G77+G93</f>
        <v>184784422916.63004</v>
      </c>
      <c r="H74" s="30"/>
      <c r="I74" s="30"/>
      <c r="J74" s="32"/>
      <c r="K74" s="166">
        <v>2512</v>
      </c>
      <c r="L74" s="166" t="s">
        <v>156</v>
      </c>
      <c r="M74" s="167"/>
      <c r="N74" s="186">
        <v>0</v>
      </c>
      <c r="O74" s="166"/>
      <c r="P74" s="188">
        <v>550635149.37</v>
      </c>
      <c r="Q74" s="32"/>
      <c r="R74" s="30" t="e">
        <f>+#REF!-#REF!</f>
        <v>#REF!</v>
      </c>
      <c r="S74" s="16"/>
    </row>
    <row r="75" spans="2:19" x14ac:dyDescent="0.2">
      <c r="B75" s="18">
        <v>13</v>
      </c>
      <c r="C75" s="181" t="s">
        <v>166</v>
      </c>
      <c r="D75" s="182" t="s">
        <v>165</v>
      </c>
      <c r="E75" s="37">
        <f>+E76</f>
        <v>161700233</v>
      </c>
      <c r="F75" s="44"/>
      <c r="G75" s="33">
        <f>+G76</f>
        <v>0</v>
      </c>
      <c r="H75" s="189"/>
      <c r="I75" s="189"/>
      <c r="J75" s="174"/>
      <c r="K75" s="166"/>
      <c r="L75" s="166"/>
      <c r="M75" s="167"/>
      <c r="N75" s="183"/>
      <c r="O75" s="166"/>
      <c r="P75" s="166"/>
      <c r="Q75" s="166"/>
      <c r="R75" s="183"/>
      <c r="S75" s="16"/>
    </row>
    <row r="76" spans="2:19" x14ac:dyDescent="0.2">
      <c r="B76" s="18">
        <v>1384</v>
      </c>
      <c r="C76" s="166" t="s">
        <v>163</v>
      </c>
      <c r="D76" s="167"/>
      <c r="E76" s="185">
        <v>161700233</v>
      </c>
      <c r="F76" s="44"/>
      <c r="G76" s="186">
        <v>0</v>
      </c>
      <c r="H76" s="178"/>
      <c r="I76" s="55">
        <f>+E74-G74</f>
        <v>-874230492.01000977</v>
      </c>
      <c r="J76" s="179"/>
      <c r="K76" s="166"/>
      <c r="L76" s="166"/>
      <c r="M76" s="167"/>
      <c r="N76" s="30"/>
      <c r="O76" s="166"/>
      <c r="P76" s="32"/>
      <c r="Q76" s="32"/>
      <c r="R76" s="30"/>
      <c r="S76" s="58"/>
    </row>
    <row r="77" spans="2:19" x14ac:dyDescent="0.2">
      <c r="B77" s="35">
        <v>16</v>
      </c>
      <c r="C77" s="181" t="s">
        <v>154</v>
      </c>
      <c r="D77" s="182" t="s">
        <v>153</v>
      </c>
      <c r="E77" s="37">
        <f>SUM(E78:E91)</f>
        <v>176273621920.29004</v>
      </c>
      <c r="F77" s="44"/>
      <c r="G77" s="33">
        <f>SUM(G78:G91)</f>
        <v>178282924170.63004</v>
      </c>
      <c r="H77" s="33"/>
      <c r="I77" s="33">
        <f>+E77-G77</f>
        <v>-2009302250.3399963</v>
      </c>
      <c r="J77" s="32"/>
      <c r="K77" s="166"/>
      <c r="L77" s="176" t="s">
        <v>152</v>
      </c>
      <c r="M77" s="170"/>
      <c r="N77" s="59">
        <f>+N80+N78</f>
        <v>3217704690.21</v>
      </c>
      <c r="O77" s="177"/>
      <c r="P77" s="59">
        <f>+P78+P80</f>
        <v>8281835441.2900009</v>
      </c>
      <c r="Q77" s="191"/>
      <c r="R77" s="59">
        <f>+N77-P77</f>
        <v>-5064130751.0800009</v>
      </c>
      <c r="S77" s="58"/>
    </row>
    <row r="78" spans="2:19" x14ac:dyDescent="0.2">
      <c r="B78" s="18">
        <v>1605</v>
      </c>
      <c r="C78" s="166" t="s">
        <v>151</v>
      </c>
      <c r="D78" s="167"/>
      <c r="E78" s="185">
        <v>25990211992</v>
      </c>
      <c r="F78" s="44"/>
      <c r="G78" s="186">
        <v>25990211992</v>
      </c>
      <c r="H78" s="30"/>
      <c r="I78" s="30">
        <f>+E78-G78</f>
        <v>0</v>
      </c>
      <c r="J78" s="32"/>
      <c r="K78" s="173">
        <v>25</v>
      </c>
      <c r="L78" s="181" t="s">
        <v>159</v>
      </c>
      <c r="M78" s="182" t="s">
        <v>158</v>
      </c>
      <c r="N78" s="33">
        <f>+N79</f>
        <v>1140625896.3699999</v>
      </c>
      <c r="O78" s="183"/>
      <c r="P78" s="33">
        <f>+P79</f>
        <v>0</v>
      </c>
      <c r="Q78" s="36"/>
      <c r="R78" s="33">
        <f>+N80-P80</f>
        <v>-6204756647.4500008</v>
      </c>
      <c r="S78" s="16"/>
    </row>
    <row r="79" spans="2:19" ht="11.25" customHeight="1" x14ac:dyDescent="0.2">
      <c r="B79" s="18">
        <v>1635</v>
      </c>
      <c r="C79" s="166" t="s">
        <v>148</v>
      </c>
      <c r="D79" s="167"/>
      <c r="E79" s="185">
        <v>187754299.62</v>
      </c>
      <c r="F79" s="44"/>
      <c r="G79" s="186">
        <v>48620334.560000002</v>
      </c>
      <c r="H79" s="30"/>
      <c r="I79" s="30">
        <f>+E79-G79</f>
        <v>139133965.06</v>
      </c>
      <c r="J79" s="32"/>
      <c r="K79" s="166">
        <v>2512</v>
      </c>
      <c r="L79" s="166" t="s">
        <v>156</v>
      </c>
      <c r="M79" s="167"/>
      <c r="N79" s="186">
        <v>1140625896.3699999</v>
      </c>
      <c r="O79" s="166"/>
      <c r="P79" s="188">
        <v>0</v>
      </c>
      <c r="Q79" s="32"/>
      <c r="R79" s="31">
        <f>+N81-P81</f>
        <v>958970530.93999982</v>
      </c>
      <c r="S79" s="16"/>
    </row>
    <row r="80" spans="2:19" ht="11.25" customHeight="1" x14ac:dyDescent="0.2">
      <c r="B80" s="18">
        <v>1637</v>
      </c>
      <c r="C80" s="166" t="s">
        <v>146</v>
      </c>
      <c r="D80" s="167"/>
      <c r="E80" s="185">
        <v>2216820937.73</v>
      </c>
      <c r="F80" s="44"/>
      <c r="G80" s="186">
        <v>0</v>
      </c>
      <c r="H80" s="30"/>
      <c r="I80" s="32">
        <f>+E80-G80</f>
        <v>2216820937.73</v>
      </c>
      <c r="J80" s="32"/>
      <c r="K80" s="181">
        <v>27</v>
      </c>
      <c r="L80" s="181" t="s">
        <v>150</v>
      </c>
      <c r="M80" s="182" t="s">
        <v>149</v>
      </c>
      <c r="N80" s="33">
        <f>SUM(N81:N82)</f>
        <v>2077078793.8399999</v>
      </c>
      <c r="O80" s="183"/>
      <c r="P80" s="33">
        <f>SUM(P81:P82)</f>
        <v>8281835441.2900009</v>
      </c>
      <c r="Q80" s="32"/>
      <c r="R80" s="30">
        <f>+N82-P82</f>
        <v>-7163727178.3900003</v>
      </c>
      <c r="S80" s="16"/>
    </row>
    <row r="81" spans="2:20" ht="12" customHeight="1" x14ac:dyDescent="0.2">
      <c r="B81" s="18">
        <v>1640</v>
      </c>
      <c r="C81" s="166" t="s">
        <v>144</v>
      </c>
      <c r="D81" s="167"/>
      <c r="E81" s="185">
        <v>131931229691</v>
      </c>
      <c r="F81" s="44"/>
      <c r="G81" s="186">
        <v>131931229691</v>
      </c>
      <c r="H81" s="30"/>
      <c r="I81" s="30">
        <v>0</v>
      </c>
      <c r="J81" s="32"/>
      <c r="K81" s="166">
        <v>2701</v>
      </c>
      <c r="L81" s="166" t="s">
        <v>147</v>
      </c>
      <c r="M81" s="167"/>
      <c r="N81" s="186">
        <v>2077078793.8399999</v>
      </c>
      <c r="O81" s="166"/>
      <c r="P81" s="188">
        <v>1118108262.9000001</v>
      </c>
      <c r="Q81" s="32"/>
      <c r="R81" s="30"/>
      <c r="S81" s="16"/>
    </row>
    <row r="82" spans="2:20" ht="12" customHeight="1" thickBot="1" x14ac:dyDescent="0.25">
      <c r="B82" s="18">
        <v>1645</v>
      </c>
      <c r="C82" s="166" t="s">
        <v>143</v>
      </c>
      <c r="D82" s="167"/>
      <c r="E82" s="185">
        <v>1871948202.48</v>
      </c>
      <c r="F82" s="44"/>
      <c r="G82" s="186">
        <v>1843279198.8099999</v>
      </c>
      <c r="H82" s="30"/>
      <c r="I82" s="30">
        <f t="shared" ref="I82:I91" si="1">+E82-G82</f>
        <v>28669003.670000076</v>
      </c>
      <c r="J82" s="32"/>
      <c r="K82" s="166">
        <v>2790</v>
      </c>
      <c r="L82" s="166" t="s">
        <v>145</v>
      </c>
      <c r="M82" s="167"/>
      <c r="N82" s="186">
        <v>0</v>
      </c>
      <c r="O82" s="57"/>
      <c r="P82" s="188">
        <v>7163727178.3900003</v>
      </c>
      <c r="Q82" s="191"/>
      <c r="R82" s="56">
        <f>+N84-P84</f>
        <v>-17999212312.200005</v>
      </c>
      <c r="S82" s="16"/>
    </row>
    <row r="83" spans="2:20" ht="12" thickTop="1" x14ac:dyDescent="0.2">
      <c r="B83" s="18">
        <v>1650</v>
      </c>
      <c r="C83" s="166" t="s">
        <v>141</v>
      </c>
      <c r="D83" s="167"/>
      <c r="E83" s="185">
        <v>27767819.48</v>
      </c>
      <c r="F83" s="44"/>
      <c r="G83" s="186">
        <v>27767819.48</v>
      </c>
      <c r="H83" s="30"/>
      <c r="I83" s="30">
        <f t="shared" si="1"/>
        <v>0</v>
      </c>
      <c r="J83" s="32"/>
      <c r="K83" s="166"/>
      <c r="L83" s="181"/>
      <c r="M83" s="167"/>
      <c r="N83" s="190"/>
      <c r="O83" s="191"/>
      <c r="P83" s="191"/>
      <c r="Q83" s="191"/>
      <c r="R83" s="191"/>
      <c r="S83" s="16"/>
    </row>
    <row r="84" spans="2:20" ht="12" thickBot="1" x14ac:dyDescent="0.25">
      <c r="B84" s="18">
        <v>1655</v>
      </c>
      <c r="C84" s="166" t="s">
        <v>140</v>
      </c>
      <c r="D84" s="167"/>
      <c r="E84" s="185">
        <v>5934414429.1099997</v>
      </c>
      <c r="F84" s="44"/>
      <c r="G84" s="186">
        <v>5455454592.8800001</v>
      </c>
      <c r="H84" s="30"/>
      <c r="I84" s="30">
        <f t="shared" si="1"/>
        <v>478959836.22999954</v>
      </c>
      <c r="J84" s="32"/>
      <c r="K84" s="166"/>
      <c r="L84" s="181" t="s">
        <v>142</v>
      </c>
      <c r="M84" s="167"/>
      <c r="N84" s="56">
        <f>+N61+N77</f>
        <v>23287298430.379997</v>
      </c>
      <c r="O84" s="190"/>
      <c r="P84" s="56">
        <f>+P61+P77</f>
        <v>41286510742.580002</v>
      </c>
      <c r="Q84" s="175"/>
      <c r="R84" s="175"/>
      <c r="S84" s="16"/>
    </row>
    <row r="85" spans="2:20" ht="12" thickTop="1" x14ac:dyDescent="0.2">
      <c r="B85" s="18">
        <v>1660</v>
      </c>
      <c r="C85" s="166" t="s">
        <v>139</v>
      </c>
      <c r="D85" s="167"/>
      <c r="E85" s="185">
        <v>36691059.369999997</v>
      </c>
      <c r="F85" s="44"/>
      <c r="G85" s="186">
        <v>22145849.370000001</v>
      </c>
      <c r="H85" s="30"/>
      <c r="I85" s="30">
        <f t="shared" si="1"/>
        <v>14545209.999999996</v>
      </c>
      <c r="J85" s="32"/>
      <c r="K85" s="181">
        <v>3</v>
      </c>
      <c r="L85" s="181" t="s">
        <v>138</v>
      </c>
      <c r="M85" s="170"/>
      <c r="N85" s="55">
        <f>+N88</f>
        <v>160974734901.23901</v>
      </c>
      <c r="O85" s="180"/>
      <c r="P85" s="55">
        <f>+P88</f>
        <v>143761759466.04901</v>
      </c>
      <c r="Q85" s="179"/>
      <c r="R85" s="54">
        <f t="shared" ref="R85" si="2">+N85-P85</f>
        <v>17212975435.190002</v>
      </c>
      <c r="S85" s="16"/>
      <c r="T85" s="17"/>
    </row>
    <row r="86" spans="2:20" x14ac:dyDescent="0.2">
      <c r="B86" s="18">
        <v>1665</v>
      </c>
      <c r="C86" s="166" t="s">
        <v>137</v>
      </c>
      <c r="D86" s="167"/>
      <c r="E86" s="185">
        <v>5199767419.4300003</v>
      </c>
      <c r="F86" s="44"/>
      <c r="G86" s="186">
        <v>5248020021.9899998</v>
      </c>
      <c r="H86" s="30"/>
      <c r="I86" s="30">
        <f t="shared" si="1"/>
        <v>-48252602.559999466</v>
      </c>
      <c r="J86" s="32"/>
      <c r="K86" s="166"/>
      <c r="L86" s="166"/>
      <c r="M86" s="167"/>
      <c r="N86" s="166"/>
      <c r="O86" s="166"/>
      <c r="P86" s="166"/>
      <c r="Q86" s="52"/>
      <c r="R86" s="51">
        <f>+N88-P88</f>
        <v>17212975435.190002</v>
      </c>
      <c r="S86" s="16"/>
      <c r="T86" s="49"/>
    </row>
    <row r="87" spans="2:20" x14ac:dyDescent="0.2">
      <c r="B87" s="18">
        <v>1670</v>
      </c>
      <c r="C87" s="166" t="s">
        <v>134</v>
      </c>
      <c r="D87" s="167"/>
      <c r="E87" s="185">
        <v>6776328700.4200001</v>
      </c>
      <c r="F87" s="44"/>
      <c r="G87" s="186">
        <v>6950501732.0900002</v>
      </c>
      <c r="H87" s="30"/>
      <c r="I87" s="30">
        <f t="shared" si="1"/>
        <v>-174173031.67000008</v>
      </c>
      <c r="J87" s="32"/>
      <c r="K87" s="166"/>
      <c r="L87" s="166"/>
      <c r="M87" s="167"/>
      <c r="N87" s="166"/>
      <c r="O87" s="166"/>
      <c r="P87" s="166"/>
      <c r="Q87" s="32"/>
      <c r="R87" s="31">
        <f>+N89-P89</f>
        <v>0</v>
      </c>
      <c r="S87" s="16"/>
    </row>
    <row r="88" spans="2:20" x14ac:dyDescent="0.2">
      <c r="B88" s="18">
        <v>1675</v>
      </c>
      <c r="C88" s="166" t="s">
        <v>132</v>
      </c>
      <c r="D88" s="167"/>
      <c r="E88" s="185">
        <v>2656205476.8699999</v>
      </c>
      <c r="F88" s="44"/>
      <c r="G88" s="186">
        <v>4086579955.54</v>
      </c>
      <c r="H88" s="30"/>
      <c r="I88" s="30">
        <f t="shared" si="1"/>
        <v>-1430374478.6700001</v>
      </c>
      <c r="J88" s="32"/>
      <c r="K88" s="181">
        <v>31</v>
      </c>
      <c r="L88" s="181" t="s">
        <v>136</v>
      </c>
      <c r="M88" s="182" t="s">
        <v>135</v>
      </c>
      <c r="N88" s="53">
        <f>SUM(N89:N91)</f>
        <v>160974734901.23901</v>
      </c>
      <c r="O88" s="192"/>
      <c r="P88" s="53">
        <f>SUM(P89:P91)</f>
        <v>143761759466.04901</v>
      </c>
      <c r="Q88" s="32"/>
      <c r="R88" s="31">
        <f>+N90-P90</f>
        <v>-3717052846.25</v>
      </c>
      <c r="S88" s="16"/>
      <c r="T88" s="17"/>
    </row>
    <row r="89" spans="2:20" x14ac:dyDescent="0.2">
      <c r="B89" s="18">
        <v>1680</v>
      </c>
      <c r="C89" s="166" t="s">
        <v>130</v>
      </c>
      <c r="D89" s="167"/>
      <c r="E89" s="185">
        <v>15535583.35</v>
      </c>
      <c r="F89" s="44"/>
      <c r="G89" s="186">
        <v>17233693.260000002</v>
      </c>
      <c r="H89" s="30"/>
      <c r="I89" s="30">
        <f t="shared" si="1"/>
        <v>-1698109.910000002</v>
      </c>
      <c r="J89" s="32"/>
      <c r="K89" s="166">
        <v>3105</v>
      </c>
      <c r="L89" s="166" t="s">
        <v>133</v>
      </c>
      <c r="M89" s="167"/>
      <c r="N89" s="165">
        <v>-53788504787.151001</v>
      </c>
      <c r="O89" s="192"/>
      <c r="P89" s="165">
        <v>-53788504787.151001</v>
      </c>
      <c r="Q89" s="32"/>
      <c r="R89" s="31">
        <f>+N91-P91</f>
        <v>20930028281.439987</v>
      </c>
      <c r="S89" s="16"/>
    </row>
    <row r="90" spans="2:20" x14ac:dyDescent="0.2">
      <c r="B90" s="18">
        <v>1681</v>
      </c>
      <c r="C90" s="166" t="s">
        <v>128</v>
      </c>
      <c r="D90" s="167"/>
      <c r="E90" s="185">
        <v>76981559.640000001</v>
      </c>
      <c r="F90" s="44"/>
      <c r="G90" s="186">
        <v>76981559.640000001</v>
      </c>
      <c r="H90" s="30"/>
      <c r="I90" s="30">
        <f t="shared" si="1"/>
        <v>0</v>
      </c>
      <c r="J90" s="32"/>
      <c r="K90" s="166">
        <v>3109</v>
      </c>
      <c r="L90" s="166" t="s">
        <v>131</v>
      </c>
      <c r="M90" s="167"/>
      <c r="N90" s="186">
        <v>189269324691.26001</v>
      </c>
      <c r="O90" s="192"/>
      <c r="P90" s="188">
        <v>192986377537.51001</v>
      </c>
      <c r="Q90" s="32"/>
      <c r="R90" s="32" t="e">
        <f>+#REF!-#REF!</f>
        <v>#REF!</v>
      </c>
      <c r="S90" s="16"/>
    </row>
    <row r="91" spans="2:20" x14ac:dyDescent="0.2">
      <c r="B91" s="18">
        <v>1685</v>
      </c>
      <c r="C91" s="166" t="s">
        <v>127</v>
      </c>
      <c r="D91" s="167"/>
      <c r="E91" s="165">
        <v>-6648035250.21</v>
      </c>
      <c r="F91" s="44"/>
      <c r="G91" s="165">
        <v>-3415102269.9899998</v>
      </c>
      <c r="H91" s="30"/>
      <c r="I91" s="30">
        <f t="shared" si="1"/>
        <v>-3232932980.2200003</v>
      </c>
      <c r="J91" s="32"/>
      <c r="K91" s="166">
        <v>3110</v>
      </c>
      <c r="L91" s="166" t="s">
        <v>129</v>
      </c>
      <c r="M91" s="167"/>
      <c r="N91" s="186">
        <f>+'Estado de Resultados'!K117</f>
        <v>25493914997.12999</v>
      </c>
      <c r="O91" s="192"/>
      <c r="P91" s="188">
        <f>+'Estado de Resultados'!M117</f>
        <v>4563886715.6900024</v>
      </c>
      <c r="Q91" s="166"/>
      <c r="R91" s="166"/>
      <c r="S91" s="16"/>
    </row>
    <row r="92" spans="2:20" x14ac:dyDescent="0.2">
      <c r="B92" s="18"/>
      <c r="C92" s="181"/>
      <c r="D92" s="167"/>
      <c r="E92" s="38"/>
      <c r="F92" s="44"/>
      <c r="G92" s="30"/>
      <c r="H92" s="30"/>
      <c r="I92" s="30"/>
      <c r="J92" s="32"/>
      <c r="K92" s="166"/>
      <c r="L92" s="166"/>
      <c r="M92" s="166"/>
      <c r="N92" s="183"/>
      <c r="O92" s="166"/>
      <c r="P92" s="166"/>
      <c r="Q92" s="166"/>
      <c r="R92" s="166"/>
      <c r="S92" s="16"/>
    </row>
    <row r="93" spans="2:20" x14ac:dyDescent="0.2">
      <c r="B93" s="35">
        <v>19</v>
      </c>
      <c r="C93" s="181" t="s">
        <v>126</v>
      </c>
      <c r="D93" s="182" t="s">
        <v>125</v>
      </c>
      <c r="E93" s="37">
        <f>SUM(E94:E95)</f>
        <v>7474870271.3299999</v>
      </c>
      <c r="F93" s="44"/>
      <c r="G93" s="33">
        <f>SUM(G94:G96)</f>
        <v>6501498746</v>
      </c>
      <c r="H93" s="33"/>
      <c r="I93" s="34">
        <f>+E93-G93</f>
        <v>973371525.32999992</v>
      </c>
      <c r="J93" s="174"/>
      <c r="K93" s="166"/>
      <c r="L93" s="166"/>
      <c r="M93" s="166"/>
      <c r="N93" s="166"/>
      <c r="O93" s="166"/>
      <c r="P93" s="166"/>
      <c r="Q93" s="166"/>
      <c r="R93" s="166"/>
      <c r="S93" s="16"/>
    </row>
    <row r="94" spans="2:20" x14ac:dyDescent="0.2">
      <c r="B94" s="18">
        <v>1970</v>
      </c>
      <c r="C94" s="193" t="s">
        <v>124</v>
      </c>
      <c r="D94" s="170"/>
      <c r="E94" s="185">
        <v>7539029380.6700001</v>
      </c>
      <c r="F94" s="177"/>
      <c r="G94" s="186">
        <v>6736165412.6700001</v>
      </c>
      <c r="H94" s="30"/>
      <c r="I94" s="31" t="e">
        <f>+#REF!-#REF!</f>
        <v>#REF!</v>
      </c>
      <c r="J94" s="179"/>
      <c r="K94" s="166"/>
      <c r="L94" s="194"/>
      <c r="M94" s="166"/>
      <c r="N94" s="166"/>
      <c r="O94" s="166"/>
      <c r="P94" s="166"/>
      <c r="Q94" s="166"/>
      <c r="R94" s="166"/>
      <c r="S94" s="16"/>
    </row>
    <row r="95" spans="2:20" x14ac:dyDescent="0.2">
      <c r="B95" s="18">
        <v>1975</v>
      </c>
      <c r="C95" s="166" t="s">
        <v>123</v>
      </c>
      <c r="D95" s="167"/>
      <c r="E95" s="165">
        <v>-64159109.340000004</v>
      </c>
      <c r="F95" s="44"/>
      <c r="G95" s="165">
        <v>-234666666.66999999</v>
      </c>
      <c r="H95" s="30"/>
      <c r="I95" s="31">
        <f>+E94-G94</f>
        <v>802863968</v>
      </c>
      <c r="J95" s="32"/>
      <c r="K95" s="166"/>
      <c r="L95" s="166"/>
      <c r="M95" s="167"/>
      <c r="N95" s="32"/>
      <c r="O95" s="192"/>
      <c r="P95" s="32"/>
      <c r="Q95" s="32"/>
      <c r="R95" s="32"/>
      <c r="S95" s="16"/>
    </row>
    <row r="96" spans="2:20" x14ac:dyDescent="0.2">
      <c r="B96" s="18"/>
      <c r="C96" s="166"/>
      <c r="D96" s="167"/>
      <c r="E96" s="38"/>
      <c r="F96" s="44"/>
      <c r="G96" s="186"/>
      <c r="H96" s="30"/>
      <c r="I96" s="31">
        <f>+E95-G95</f>
        <v>170507557.32999998</v>
      </c>
      <c r="J96" s="32"/>
      <c r="K96" s="166"/>
      <c r="L96" s="166"/>
      <c r="M96" s="167"/>
      <c r="N96" s="32"/>
      <c r="O96" s="192"/>
      <c r="P96" s="32"/>
      <c r="Q96" s="32"/>
      <c r="R96" s="32"/>
      <c r="S96" s="16"/>
    </row>
    <row r="97" spans="2:20" x14ac:dyDescent="0.2">
      <c r="B97" s="18"/>
      <c r="C97" s="166"/>
      <c r="D97" s="167"/>
      <c r="E97" s="171"/>
      <c r="F97" s="166"/>
      <c r="G97" s="174"/>
      <c r="H97" s="30"/>
      <c r="I97" s="30"/>
      <c r="J97" s="32"/>
      <c r="K97" s="166"/>
      <c r="L97" s="166"/>
      <c r="M97" s="167"/>
      <c r="N97" s="32"/>
      <c r="O97" s="192"/>
      <c r="P97" s="32"/>
      <c r="Q97" s="32"/>
      <c r="R97" s="32"/>
      <c r="S97" s="16"/>
    </row>
    <row r="98" spans="2:20" ht="5.25" customHeight="1" x14ac:dyDescent="0.2">
      <c r="B98" s="18"/>
      <c r="C98" s="166"/>
      <c r="D98" s="167"/>
      <c r="E98" s="38"/>
      <c r="F98" s="44"/>
      <c r="G98" s="30"/>
      <c r="H98" s="30"/>
      <c r="I98" s="30"/>
      <c r="J98" s="32"/>
      <c r="K98" s="166"/>
      <c r="L98" s="166"/>
      <c r="M98" s="167"/>
      <c r="N98" s="32"/>
      <c r="O98" s="192"/>
      <c r="P98" s="32"/>
      <c r="Q98" s="32"/>
      <c r="R98" s="32"/>
      <c r="S98" s="16"/>
      <c r="T98" s="48"/>
    </row>
    <row r="99" spans="2:20" x14ac:dyDescent="0.2">
      <c r="B99" s="18"/>
      <c r="C99" s="166"/>
      <c r="D99" s="167"/>
      <c r="E99" s="38"/>
      <c r="F99" s="44"/>
      <c r="G99" s="30"/>
      <c r="H99" s="30"/>
      <c r="I99" s="30"/>
      <c r="J99" s="179"/>
      <c r="K99" s="170"/>
      <c r="L99" s="166"/>
      <c r="M99" s="170"/>
      <c r="N99" s="195"/>
      <c r="O99" s="192"/>
      <c r="P99" s="195"/>
      <c r="Q99" s="195"/>
      <c r="R99" s="195"/>
      <c r="S99" s="16"/>
    </row>
    <row r="100" spans="2:20" ht="12" thickBot="1" x14ac:dyDescent="0.25">
      <c r="B100" s="18"/>
      <c r="C100" s="181" t="s">
        <v>122</v>
      </c>
      <c r="D100" s="167"/>
      <c r="E100" s="47">
        <f>+E74+E61</f>
        <v>184262033331.62003</v>
      </c>
      <c r="F100" s="42"/>
      <c r="G100" s="46">
        <f>+G74+G61</f>
        <v>185048270208.63004</v>
      </c>
      <c r="H100" s="178"/>
      <c r="I100" s="46">
        <f>+E100-G100</f>
        <v>-786236877.01000977</v>
      </c>
      <c r="J100" s="32"/>
      <c r="K100" s="166"/>
      <c r="L100" s="181" t="s">
        <v>121</v>
      </c>
      <c r="M100" s="167"/>
      <c r="N100" s="46">
        <f>+N84+N85</f>
        <v>184262033331.61902</v>
      </c>
      <c r="O100" s="42"/>
      <c r="P100" s="46">
        <f>+P84+P85</f>
        <v>185048270208.62903</v>
      </c>
      <c r="Q100" s="178"/>
      <c r="R100" s="46">
        <f>+N100-P100</f>
        <v>-786236877.01000977</v>
      </c>
      <c r="S100" s="16"/>
      <c r="T100" s="45"/>
    </row>
    <row r="101" spans="2:20" ht="12" thickTop="1" x14ac:dyDescent="0.2">
      <c r="B101" s="18"/>
      <c r="C101" s="166"/>
      <c r="D101" s="167"/>
      <c r="E101" s="38"/>
      <c r="F101" s="44"/>
      <c r="G101" s="30"/>
      <c r="H101" s="30"/>
      <c r="I101" s="30"/>
      <c r="J101" s="187"/>
      <c r="K101" s="166"/>
      <c r="L101" s="166"/>
      <c r="M101" s="167"/>
      <c r="N101" s="195"/>
      <c r="O101" s="192"/>
      <c r="P101" s="195"/>
      <c r="Q101" s="195"/>
      <c r="R101" s="195"/>
      <c r="S101" s="16"/>
    </row>
    <row r="102" spans="2:20" x14ac:dyDescent="0.2">
      <c r="B102" s="18"/>
      <c r="C102" s="166"/>
      <c r="D102" s="167"/>
      <c r="E102" s="38"/>
      <c r="F102" s="44"/>
      <c r="G102" s="30"/>
      <c r="H102" s="30"/>
      <c r="I102" s="30"/>
      <c r="J102" s="187"/>
      <c r="K102" s="166"/>
      <c r="L102" s="166"/>
      <c r="M102" s="167"/>
      <c r="N102" s="195"/>
      <c r="O102" s="192"/>
      <c r="P102" s="195"/>
      <c r="Q102" s="195"/>
      <c r="R102" s="195"/>
      <c r="S102" s="16"/>
    </row>
    <row r="103" spans="2:20" x14ac:dyDescent="0.2">
      <c r="B103" s="18"/>
      <c r="C103" s="181" t="s">
        <v>120</v>
      </c>
      <c r="D103" s="170"/>
      <c r="E103" s="43">
        <f>+E105+E107+E111</f>
        <v>0</v>
      </c>
      <c r="F103" s="42"/>
      <c r="G103" s="41">
        <v>0</v>
      </c>
      <c r="H103" s="33"/>
      <c r="I103" s="41">
        <f>+E103-G103</f>
        <v>0</v>
      </c>
      <c r="J103" s="36"/>
      <c r="K103" s="166"/>
      <c r="L103" s="181" t="s">
        <v>119</v>
      </c>
      <c r="M103" s="167"/>
      <c r="N103" s="43">
        <f>+N105+N107+N110</f>
        <v>0</v>
      </c>
      <c r="O103" s="40"/>
      <c r="P103" s="43">
        <f>+P105+P107+P110</f>
        <v>0</v>
      </c>
      <c r="Q103" s="36"/>
      <c r="R103" s="39">
        <f>+N103-P103</f>
        <v>0</v>
      </c>
      <c r="S103" s="16"/>
    </row>
    <row r="104" spans="2:20" ht="11.25" customHeight="1" x14ac:dyDescent="0.2">
      <c r="B104" s="18"/>
      <c r="C104" s="166"/>
      <c r="D104" s="167"/>
      <c r="E104" s="38"/>
      <c r="F104" s="196"/>
      <c r="G104" s="197"/>
      <c r="H104" s="197"/>
      <c r="I104" s="197"/>
      <c r="J104" s="195"/>
      <c r="K104" s="167"/>
      <c r="L104" s="166"/>
      <c r="M104" s="170"/>
      <c r="N104" s="195"/>
      <c r="O104" s="192"/>
      <c r="P104" s="195"/>
      <c r="Q104" s="195"/>
      <c r="R104" s="195"/>
      <c r="S104" s="22"/>
    </row>
    <row r="105" spans="2:20" x14ac:dyDescent="0.2">
      <c r="B105" s="35">
        <v>81</v>
      </c>
      <c r="C105" s="181" t="s">
        <v>118</v>
      </c>
      <c r="D105" s="182" t="s">
        <v>116</v>
      </c>
      <c r="E105" s="37">
        <f>SUM(E106)</f>
        <v>2210195744</v>
      </c>
      <c r="F105" s="196"/>
      <c r="G105" s="33">
        <f>SUM(G106)</f>
        <v>2728450350</v>
      </c>
      <c r="H105" s="30"/>
      <c r="I105" s="34">
        <f t="shared" ref="I105:I113" si="3">+E105-G105</f>
        <v>-518254606</v>
      </c>
      <c r="J105" s="195"/>
      <c r="K105" s="181">
        <v>91</v>
      </c>
      <c r="L105" s="181" t="s">
        <v>117</v>
      </c>
      <c r="M105" s="182" t="s">
        <v>116</v>
      </c>
      <c r="N105" s="33">
        <f>+N106</f>
        <v>6663569788507.3398</v>
      </c>
      <c r="O105" s="196"/>
      <c r="P105" s="33">
        <f>+P106</f>
        <v>2467391924817.1001</v>
      </c>
      <c r="Q105" s="32"/>
      <c r="R105" s="34">
        <f t="shared" ref="R105:R112" si="4">+N105-P105</f>
        <v>4196177863690.2397</v>
      </c>
      <c r="S105" s="16"/>
    </row>
    <row r="106" spans="2:20" x14ac:dyDescent="0.2">
      <c r="B106" s="18">
        <v>8120</v>
      </c>
      <c r="C106" s="166" t="s">
        <v>5</v>
      </c>
      <c r="D106" s="167"/>
      <c r="E106" s="185">
        <v>2210195744</v>
      </c>
      <c r="F106" s="196"/>
      <c r="G106" s="186">
        <v>2728450350</v>
      </c>
      <c r="H106" s="30"/>
      <c r="I106" s="31">
        <f t="shared" si="3"/>
        <v>-518254606</v>
      </c>
      <c r="J106" s="195"/>
      <c r="K106" s="187">
        <v>9120</v>
      </c>
      <c r="L106" s="166" t="s">
        <v>5</v>
      </c>
      <c r="M106" s="167"/>
      <c r="N106" s="186">
        <v>6663569788507.3398</v>
      </c>
      <c r="O106" s="192"/>
      <c r="P106" s="188">
        <v>2467391924817.1001</v>
      </c>
      <c r="Q106" s="32"/>
      <c r="R106" s="31">
        <f t="shared" si="4"/>
        <v>4196177863690.2397</v>
      </c>
      <c r="S106" s="16"/>
    </row>
    <row r="107" spans="2:20" x14ac:dyDescent="0.2">
      <c r="B107" s="35">
        <v>83</v>
      </c>
      <c r="C107" s="181" t="s">
        <v>115</v>
      </c>
      <c r="D107" s="182" t="s">
        <v>110</v>
      </c>
      <c r="E107" s="37">
        <f>SUM(E108:E110)</f>
        <v>13304410069.4</v>
      </c>
      <c r="F107" s="196"/>
      <c r="G107" s="33">
        <f>SUM(F108:G110)</f>
        <v>13304410069.4</v>
      </c>
      <c r="H107" s="30"/>
      <c r="I107" s="30">
        <f t="shared" si="3"/>
        <v>0</v>
      </c>
      <c r="J107" s="195"/>
      <c r="K107" s="173">
        <v>93</v>
      </c>
      <c r="L107" s="181" t="s">
        <v>114</v>
      </c>
      <c r="M107" s="182" t="s">
        <v>110</v>
      </c>
      <c r="N107" s="33">
        <f>+N108+N109</f>
        <v>567344987.55999994</v>
      </c>
      <c r="O107" s="177"/>
      <c r="P107" s="33">
        <f>+P108+P109</f>
        <v>567344987.55999994</v>
      </c>
      <c r="Q107" s="36"/>
      <c r="R107" s="36">
        <f t="shared" si="4"/>
        <v>0</v>
      </c>
      <c r="S107" s="16"/>
    </row>
    <row r="108" spans="2:20" x14ac:dyDescent="0.2">
      <c r="B108" s="18">
        <v>8315</v>
      </c>
      <c r="C108" s="166" t="s">
        <v>113</v>
      </c>
      <c r="D108" s="167"/>
      <c r="E108" s="185">
        <v>9088337426.8500004</v>
      </c>
      <c r="F108" s="196"/>
      <c r="G108" s="186">
        <v>9088337426.8500004</v>
      </c>
      <c r="H108" s="30"/>
      <c r="I108" s="30">
        <f t="shared" si="3"/>
        <v>0</v>
      </c>
      <c r="J108" s="195"/>
      <c r="K108" s="187">
        <v>9308</v>
      </c>
      <c r="L108" s="166" t="s">
        <v>6</v>
      </c>
      <c r="M108" s="167"/>
      <c r="N108" s="186">
        <v>28560000</v>
      </c>
      <c r="O108" s="192"/>
      <c r="P108" s="188">
        <v>28560000</v>
      </c>
      <c r="Q108" s="32"/>
      <c r="R108" s="32">
        <f t="shared" si="4"/>
        <v>0</v>
      </c>
      <c r="S108" s="16"/>
    </row>
    <row r="109" spans="2:20" x14ac:dyDescent="0.2">
      <c r="B109" s="18">
        <v>8347</v>
      </c>
      <c r="C109" s="166" t="s">
        <v>8</v>
      </c>
      <c r="D109" s="167"/>
      <c r="E109" s="185">
        <v>170701388.38999999</v>
      </c>
      <c r="F109" s="196"/>
      <c r="G109" s="186">
        <v>170701388.38999999</v>
      </c>
      <c r="H109" s="30"/>
      <c r="I109" s="30">
        <f t="shared" si="3"/>
        <v>0</v>
      </c>
      <c r="J109" s="195"/>
      <c r="K109" s="187">
        <v>9390</v>
      </c>
      <c r="L109" s="166" t="s">
        <v>4</v>
      </c>
      <c r="M109" s="167"/>
      <c r="N109" s="186">
        <v>538784987.55999994</v>
      </c>
      <c r="O109" s="192"/>
      <c r="P109" s="188">
        <v>538784987.55999994</v>
      </c>
      <c r="Q109" s="32"/>
      <c r="R109" s="32">
        <f t="shared" si="4"/>
        <v>0</v>
      </c>
      <c r="S109" s="16"/>
    </row>
    <row r="110" spans="2:20" x14ac:dyDescent="0.2">
      <c r="B110" s="18">
        <v>8361</v>
      </c>
      <c r="C110" s="166" t="s">
        <v>7</v>
      </c>
      <c r="D110" s="167"/>
      <c r="E110" s="185">
        <v>4045371254.1599998</v>
      </c>
      <c r="F110" s="196"/>
      <c r="G110" s="186">
        <v>4045371254.1599998</v>
      </c>
      <c r="H110" s="30"/>
      <c r="I110" s="30">
        <f t="shared" si="3"/>
        <v>0</v>
      </c>
      <c r="J110" s="195"/>
      <c r="K110" s="173">
        <v>99</v>
      </c>
      <c r="L110" s="181" t="s">
        <v>112</v>
      </c>
      <c r="M110" s="182" t="s">
        <v>110</v>
      </c>
      <c r="N110" s="34">
        <f>+N111+N112</f>
        <v>-6664137133494.8994</v>
      </c>
      <c r="O110" s="190"/>
      <c r="P110" s="34">
        <f>+P111+P112</f>
        <v>-2467959269804.6602</v>
      </c>
      <c r="Q110" s="36"/>
      <c r="R110" s="34">
        <f t="shared" si="4"/>
        <v>-4196177863690.2393</v>
      </c>
      <c r="S110" s="16"/>
    </row>
    <row r="111" spans="2:20" x14ac:dyDescent="0.2">
      <c r="B111" s="35">
        <v>89</v>
      </c>
      <c r="C111" s="181" t="s">
        <v>111</v>
      </c>
      <c r="D111" s="182" t="s">
        <v>110</v>
      </c>
      <c r="E111" s="34">
        <f>SUM(E112:E113)</f>
        <v>-15514605813.4</v>
      </c>
      <c r="F111" s="183"/>
      <c r="G111" s="34">
        <f>SUM(G112:G113)</f>
        <v>-16032860419.4</v>
      </c>
      <c r="H111" s="30"/>
      <c r="I111" s="33">
        <f t="shared" si="3"/>
        <v>518254606</v>
      </c>
      <c r="J111" s="195"/>
      <c r="K111" s="187">
        <v>9905</v>
      </c>
      <c r="L111" s="166" t="s">
        <v>109</v>
      </c>
      <c r="M111" s="167"/>
      <c r="N111" s="165">
        <v>-6663569788507.3398</v>
      </c>
      <c r="O111" s="192"/>
      <c r="P111" s="165">
        <v>-2467391924817.1001</v>
      </c>
      <c r="Q111" s="32"/>
      <c r="R111" s="31">
        <f t="shared" si="4"/>
        <v>-4196177863690.2397</v>
      </c>
      <c r="S111" s="16"/>
    </row>
    <row r="112" spans="2:20" x14ac:dyDescent="0.2">
      <c r="B112" s="18">
        <v>8905</v>
      </c>
      <c r="C112" s="166" t="s">
        <v>108</v>
      </c>
      <c r="D112" s="167"/>
      <c r="E112" s="165">
        <v>-2210195744</v>
      </c>
      <c r="F112" s="31"/>
      <c r="G112" s="165">
        <v>-2728450350</v>
      </c>
      <c r="H112" s="30"/>
      <c r="I112" s="30">
        <f t="shared" si="3"/>
        <v>518254606</v>
      </c>
      <c r="J112" s="195"/>
      <c r="K112" s="187">
        <v>9915</v>
      </c>
      <c r="L112" s="166" t="s">
        <v>107</v>
      </c>
      <c r="M112" s="167"/>
      <c r="N112" s="165">
        <v>-567344987.55999994</v>
      </c>
      <c r="O112" s="192"/>
      <c r="P112" s="165">
        <v>-567344987.55999994</v>
      </c>
      <c r="Q112" s="32"/>
      <c r="R112" s="32">
        <f t="shared" si="4"/>
        <v>0</v>
      </c>
      <c r="S112" s="16"/>
    </row>
    <row r="113" spans="2:20" x14ac:dyDescent="0.2">
      <c r="B113" s="18">
        <v>8915</v>
      </c>
      <c r="C113" s="166" t="s">
        <v>106</v>
      </c>
      <c r="D113" s="167"/>
      <c r="E113" s="165">
        <v>-13304410069.4</v>
      </c>
      <c r="F113" s="31"/>
      <c r="G113" s="165">
        <v>-13304410069.4</v>
      </c>
      <c r="H113" s="30"/>
      <c r="I113" s="30">
        <f t="shared" si="3"/>
        <v>0</v>
      </c>
      <c r="J113" s="195"/>
      <c r="K113" s="166"/>
      <c r="L113" s="166"/>
      <c r="M113" s="167"/>
      <c r="N113" s="165"/>
      <c r="O113" s="166"/>
      <c r="P113" s="166"/>
      <c r="Q113" s="166"/>
      <c r="R113" s="166"/>
      <c r="S113" s="16"/>
    </row>
    <row r="114" spans="2:20" ht="12" thickBot="1" x14ac:dyDescent="0.25">
      <c r="B114" s="18"/>
      <c r="C114" s="166"/>
      <c r="D114" s="167"/>
      <c r="E114" s="198"/>
      <c r="F114" s="166"/>
      <c r="G114" s="187"/>
      <c r="H114" s="187"/>
      <c r="I114" s="166"/>
      <c r="J114" s="166"/>
      <c r="K114" s="166"/>
      <c r="L114" s="166"/>
      <c r="M114" s="167"/>
      <c r="N114" s="166"/>
      <c r="O114" s="166"/>
      <c r="P114" s="166"/>
      <c r="Q114" s="166"/>
      <c r="R114" s="166"/>
      <c r="S114" s="22"/>
    </row>
    <row r="115" spans="2:20" x14ac:dyDescent="0.2">
      <c r="B115" s="29"/>
      <c r="C115" s="24"/>
      <c r="D115" s="26"/>
      <c r="E115" s="28"/>
      <c r="F115" s="24"/>
      <c r="G115" s="27"/>
      <c r="H115" s="27"/>
      <c r="I115" s="27"/>
      <c r="J115" s="27"/>
      <c r="K115" s="24"/>
      <c r="L115" s="24"/>
      <c r="M115" s="26"/>
      <c r="N115" s="25"/>
      <c r="O115" s="24"/>
      <c r="P115" s="24"/>
      <c r="Q115" s="24"/>
      <c r="R115" s="24"/>
      <c r="S115" s="23"/>
    </row>
    <row r="116" spans="2:20" ht="12.75" customHeight="1" x14ac:dyDescent="0.2">
      <c r="B116" s="18"/>
      <c r="C116" s="166"/>
      <c r="D116" s="167"/>
      <c r="E116" s="171"/>
      <c r="F116" s="166"/>
      <c r="G116" s="174"/>
      <c r="H116" s="174"/>
      <c r="I116" s="187"/>
      <c r="J116" s="187"/>
      <c r="K116" s="166"/>
      <c r="L116" s="166"/>
      <c r="M116" s="167"/>
      <c r="N116" s="183"/>
      <c r="O116" s="166"/>
      <c r="P116" s="166"/>
      <c r="Q116" s="166"/>
      <c r="R116" s="166"/>
      <c r="S116" s="22"/>
    </row>
    <row r="117" spans="2:20" ht="12.75" customHeight="1" x14ac:dyDescent="0.2">
      <c r="B117" s="18"/>
      <c r="C117" s="166"/>
      <c r="D117" s="167"/>
      <c r="E117" s="171"/>
      <c r="F117" s="166"/>
      <c r="G117" s="174"/>
      <c r="H117" s="174"/>
      <c r="I117" s="187"/>
      <c r="J117" s="187"/>
      <c r="K117" s="166"/>
      <c r="L117" s="166"/>
      <c r="M117" s="167"/>
      <c r="N117" s="166"/>
      <c r="O117" s="166"/>
      <c r="P117" s="166"/>
      <c r="Q117" s="166"/>
      <c r="R117" s="166"/>
      <c r="S117" s="22"/>
    </row>
    <row r="118" spans="2:20" ht="12" customHeight="1" x14ac:dyDescent="0.25">
      <c r="B118" s="18"/>
      <c r="C118" s="239"/>
      <c r="D118" s="239"/>
      <c r="E118" s="239"/>
      <c r="F118" s="239"/>
      <c r="G118" s="239"/>
      <c r="H118" s="174"/>
      <c r="I118" s="174"/>
      <c r="J118" s="174"/>
      <c r="K118" s="166"/>
      <c r="L118" s="238"/>
      <c r="M118" s="238"/>
      <c r="N118" s="238"/>
      <c r="O118" s="238"/>
      <c r="P118" s="238"/>
      <c r="Q118" s="166"/>
      <c r="R118" s="166"/>
      <c r="S118" s="16"/>
    </row>
    <row r="119" spans="2:20" s="7" customFormat="1" ht="14.25" customHeight="1" x14ac:dyDescent="0.25">
      <c r="B119" s="20"/>
      <c r="C119" s="237" t="s">
        <v>105</v>
      </c>
      <c r="D119" s="237"/>
      <c r="E119" s="237"/>
      <c r="F119" s="237"/>
      <c r="G119" s="237"/>
      <c r="H119" s="199"/>
      <c r="I119" s="199"/>
      <c r="J119" s="199"/>
      <c r="K119" s="199"/>
      <c r="L119" s="237" t="s">
        <v>104</v>
      </c>
      <c r="M119" s="237"/>
      <c r="N119" s="237"/>
      <c r="O119" s="237"/>
      <c r="P119" s="237"/>
      <c r="Q119" s="206"/>
      <c r="R119" s="206"/>
      <c r="S119" s="19"/>
      <c r="T119" s="21"/>
    </row>
    <row r="120" spans="2:20" s="7" customFormat="1" ht="11.25" customHeight="1" x14ac:dyDescent="0.25">
      <c r="B120" s="20"/>
      <c r="C120" s="236" t="s">
        <v>103</v>
      </c>
      <c r="D120" s="236"/>
      <c r="E120" s="236"/>
      <c r="F120" s="236"/>
      <c r="G120" s="236"/>
      <c r="H120" s="200"/>
      <c r="I120" s="200"/>
      <c r="J120" s="200"/>
      <c r="K120" s="200"/>
      <c r="L120" s="236" t="s">
        <v>102</v>
      </c>
      <c r="M120" s="236"/>
      <c r="N120" s="236"/>
      <c r="O120" s="236"/>
      <c r="P120" s="236"/>
      <c r="Q120" s="207"/>
      <c r="R120" s="207"/>
      <c r="S120" s="19"/>
    </row>
    <row r="121" spans="2:20" ht="11.25" customHeight="1" x14ac:dyDescent="0.2">
      <c r="B121" s="18"/>
      <c r="C121" s="247" t="s">
        <v>101</v>
      </c>
      <c r="D121" s="247"/>
      <c r="E121" s="247"/>
      <c r="F121" s="166"/>
      <c r="G121" s="166"/>
      <c r="H121" s="166"/>
      <c r="I121" s="193"/>
      <c r="J121" s="193"/>
      <c r="K121" s="166"/>
      <c r="L121" s="166"/>
      <c r="M121" s="167"/>
      <c r="N121" s="166"/>
      <c r="O121" s="166"/>
      <c r="P121" s="166"/>
      <c r="Q121" s="166"/>
      <c r="R121" s="166"/>
      <c r="S121" s="16"/>
    </row>
    <row r="122" spans="2:20" ht="11.25" customHeight="1" x14ac:dyDescent="0.2">
      <c r="B122" s="18"/>
      <c r="C122" s="167"/>
      <c r="D122" s="167"/>
      <c r="E122" s="201"/>
      <c r="F122" s="166"/>
      <c r="G122" s="166"/>
      <c r="H122" s="166"/>
      <c r="I122" s="193"/>
      <c r="J122" s="193"/>
      <c r="K122" s="166"/>
      <c r="L122" s="166"/>
      <c r="M122" s="167"/>
      <c r="N122" s="166"/>
      <c r="O122" s="166"/>
      <c r="P122" s="166"/>
      <c r="Q122" s="166"/>
      <c r="R122" s="166"/>
      <c r="S122" s="16"/>
    </row>
    <row r="123" spans="2:20" ht="11.25" customHeight="1" x14ac:dyDescent="0.2">
      <c r="B123" s="18"/>
      <c r="C123" s="167"/>
      <c r="D123" s="167"/>
      <c r="E123" s="201"/>
      <c r="F123" s="166"/>
      <c r="G123" s="166"/>
      <c r="H123" s="166"/>
      <c r="I123" s="193"/>
      <c r="J123" s="193"/>
      <c r="K123" s="166"/>
      <c r="L123" s="166"/>
      <c r="M123" s="167"/>
      <c r="N123" s="166"/>
      <c r="O123" s="166"/>
      <c r="P123" s="166"/>
      <c r="Q123" s="166"/>
      <c r="R123" s="166"/>
      <c r="S123" s="16"/>
    </row>
    <row r="124" spans="2:20" s="13" customFormat="1" ht="9.75" customHeight="1" x14ac:dyDescent="0.15">
      <c r="B124" s="15"/>
      <c r="C124" s="202"/>
      <c r="D124" s="202"/>
      <c r="E124" s="203"/>
      <c r="F124" s="204"/>
      <c r="G124" s="240"/>
      <c r="H124" s="240"/>
      <c r="I124" s="240"/>
      <c r="J124" s="240"/>
      <c r="K124" s="240"/>
      <c r="L124" s="240"/>
      <c r="M124" s="202"/>
      <c r="N124" s="240"/>
      <c r="O124" s="240"/>
      <c r="P124" s="240"/>
      <c r="Q124" s="240"/>
      <c r="R124" s="208"/>
      <c r="S124" s="14"/>
    </row>
    <row r="125" spans="2:20" s="7" customFormat="1" ht="9.75" customHeight="1" thickBot="1" x14ac:dyDescent="0.3">
      <c r="B125" s="12" t="s">
        <v>100</v>
      </c>
      <c r="C125" s="9"/>
      <c r="D125" s="10"/>
      <c r="E125" s="11"/>
      <c r="F125" s="9"/>
      <c r="G125" s="248" t="str">
        <f>+G43</f>
        <v>Revision Asesor DGA:  Francisco Jose Bautista Villalobos</v>
      </c>
      <c r="H125" s="248"/>
      <c r="I125" s="248"/>
      <c r="J125" s="248"/>
      <c r="K125" s="248"/>
      <c r="L125" s="248"/>
      <c r="M125" s="10"/>
      <c r="N125" s="9"/>
      <c r="O125" s="9"/>
      <c r="P125" s="9"/>
      <c r="Q125" s="9"/>
      <c r="R125" s="9"/>
      <c r="S125" s="8"/>
    </row>
    <row r="127" spans="2:20" x14ac:dyDescent="0.2">
      <c r="G127" s="6"/>
      <c r="P127" s="5"/>
    </row>
    <row r="128" spans="2:20" x14ac:dyDescent="0.2">
      <c r="F128" s="6"/>
      <c r="G128" s="6"/>
      <c r="H128" s="6"/>
      <c r="I128" s="6"/>
      <c r="N128" s="5"/>
      <c r="O128" s="5"/>
      <c r="P128" s="5"/>
      <c r="Q128" s="5"/>
      <c r="R128" s="5"/>
      <c r="T128" s="5"/>
    </row>
    <row r="130" spans="14:16" x14ac:dyDescent="0.2">
      <c r="N130" s="5"/>
      <c r="P130" s="5"/>
    </row>
  </sheetData>
  <mergeCells count="30">
    <mergeCell ref="G124:L124"/>
    <mergeCell ref="N124:Q124"/>
    <mergeCell ref="G125:L125"/>
    <mergeCell ref="E2:S2"/>
    <mergeCell ref="E3:S3"/>
    <mergeCell ref="E4:S4"/>
    <mergeCell ref="E5:S5"/>
    <mergeCell ref="E52:S52"/>
    <mergeCell ref="C119:G119"/>
    <mergeCell ref="C120:G120"/>
    <mergeCell ref="C121:E121"/>
    <mergeCell ref="C37:G37"/>
    <mergeCell ref="C38:G38"/>
    <mergeCell ref="L119:P119"/>
    <mergeCell ref="E53:S53"/>
    <mergeCell ref="G43:L43"/>
    <mergeCell ref="L120:P120"/>
    <mergeCell ref="L37:P37"/>
    <mergeCell ref="L38:P38"/>
    <mergeCell ref="L36:P36"/>
    <mergeCell ref="C36:G36"/>
    <mergeCell ref="N42:Q42"/>
    <mergeCell ref="G42:L42"/>
    <mergeCell ref="L118:P118"/>
    <mergeCell ref="C118:G118"/>
    <mergeCell ref="E54:S54"/>
    <mergeCell ref="E55:S55"/>
    <mergeCell ref="I57:I58"/>
    <mergeCell ref="R57:R59"/>
    <mergeCell ref="C39:E39"/>
  </mergeCells>
  <printOptions horizontalCentered="1" verticalCentered="1"/>
  <pageMargins left="0.65" right="0.17" top="0.39370078740157483" bottom="0.34" header="0.39370078740157483" footer="0.19685039370078741"/>
  <pageSetup scale="8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9BECC-87FF-4B60-AD39-017F4F2B1B83}">
  <sheetPr>
    <tabColor rgb="FF0070C0"/>
    <pageSetUpPr fitToPage="1"/>
  </sheetPr>
  <dimension ref="B1:R129"/>
  <sheetViews>
    <sheetView showGridLines="0" topLeftCell="A112" zoomScaleNormal="100" workbookViewId="0">
      <selection activeCell="R102" sqref="R102"/>
    </sheetView>
  </sheetViews>
  <sheetFormatPr baseColWidth="10" defaultColWidth="5.7109375" defaultRowHeight="11.25" x14ac:dyDescent="0.25"/>
  <cols>
    <col min="1" max="1" width="3.28515625" style="87" customWidth="1"/>
    <col min="2" max="4" width="5.7109375" style="87"/>
    <col min="5" max="5" width="8.85546875" style="87" customWidth="1"/>
    <col min="6" max="6" width="6.7109375" style="87" customWidth="1"/>
    <col min="7" max="7" width="11.28515625" style="87" customWidth="1"/>
    <col min="8" max="8" width="5.7109375" style="87" customWidth="1"/>
    <col min="9" max="9" width="8" style="90" hidden="1" customWidth="1"/>
    <col min="10" max="10" width="3.42578125" style="87" customWidth="1"/>
    <col min="11" max="11" width="25.140625" style="89" customWidth="1"/>
    <col min="12" max="12" width="8.42578125" style="89" customWidth="1"/>
    <col min="13" max="13" width="21.7109375" style="89" customWidth="1"/>
    <col min="14" max="14" width="4.140625" style="87" customWidth="1"/>
    <col min="15" max="15" width="19.42578125" style="87" hidden="1" customWidth="1"/>
    <col min="16" max="16" width="4.42578125" style="87" customWidth="1"/>
    <col min="17" max="17" width="6.28515625" style="88" customWidth="1"/>
    <col min="18" max="22" width="15.42578125" style="87" customWidth="1"/>
    <col min="23" max="16384" width="5.7109375" style="87"/>
  </cols>
  <sheetData>
    <row r="1" spans="2:17" ht="12" thickBot="1" x14ac:dyDescent="0.3"/>
    <row r="2" spans="2:17" x14ac:dyDescent="0.25">
      <c r="B2" s="140"/>
      <c r="C2" s="139"/>
      <c r="D2" s="139"/>
      <c r="E2" s="139"/>
      <c r="F2" s="139"/>
      <c r="G2" s="270" t="s">
        <v>198</v>
      </c>
      <c r="H2" s="271"/>
      <c r="I2" s="271"/>
      <c r="J2" s="271"/>
      <c r="K2" s="271"/>
      <c r="L2" s="271"/>
      <c r="M2" s="271"/>
      <c r="N2" s="271"/>
      <c r="O2" s="271"/>
      <c r="P2" s="272"/>
    </row>
    <row r="3" spans="2:17" ht="12" customHeight="1" x14ac:dyDescent="0.25">
      <c r="B3" s="138"/>
      <c r="C3" s="136"/>
      <c r="D3" s="136"/>
      <c r="E3" s="136"/>
      <c r="F3" s="136"/>
      <c r="G3" s="266" t="s">
        <v>238</v>
      </c>
      <c r="H3" s="267"/>
      <c r="I3" s="267"/>
      <c r="J3" s="267"/>
      <c r="K3" s="267"/>
      <c r="L3" s="267"/>
      <c r="M3" s="267"/>
      <c r="N3" s="267" t="s">
        <v>185</v>
      </c>
      <c r="O3" s="267"/>
      <c r="P3" s="268"/>
    </row>
    <row r="4" spans="2:17" ht="15" customHeight="1" x14ac:dyDescent="0.25">
      <c r="B4" s="137"/>
      <c r="C4" s="136"/>
      <c r="D4" s="136"/>
      <c r="E4" s="136"/>
      <c r="F4" s="136"/>
      <c r="G4" s="266" t="s">
        <v>246</v>
      </c>
      <c r="H4" s="267"/>
      <c r="I4" s="267"/>
      <c r="J4" s="267"/>
      <c r="K4" s="267"/>
      <c r="L4" s="267"/>
      <c r="M4" s="267"/>
      <c r="N4" s="267" t="s">
        <v>184</v>
      </c>
      <c r="O4" s="267"/>
      <c r="P4" s="268"/>
    </row>
    <row r="5" spans="2:17" ht="15.75" customHeight="1" thickBot="1" x14ac:dyDescent="0.3">
      <c r="B5" s="135"/>
      <c r="C5" s="134"/>
      <c r="D5" s="134"/>
      <c r="E5" s="134"/>
      <c r="F5" s="134"/>
      <c r="G5" s="254" t="str">
        <f>+G62</f>
        <v>(Cifras expresadas en  pesos)</v>
      </c>
      <c r="H5" s="255"/>
      <c r="I5" s="255"/>
      <c r="J5" s="255"/>
      <c r="K5" s="255"/>
      <c r="L5" s="255"/>
      <c r="M5" s="255"/>
      <c r="N5" s="255" t="s">
        <v>182</v>
      </c>
      <c r="O5" s="255"/>
      <c r="P5" s="256"/>
    </row>
    <row r="6" spans="2:17" x14ac:dyDescent="0.25">
      <c r="B6" s="133"/>
      <c r="C6" s="121"/>
      <c r="D6" s="121"/>
      <c r="E6" s="121"/>
      <c r="F6" s="121"/>
      <c r="G6" s="121"/>
      <c r="H6" s="121"/>
      <c r="I6" s="132"/>
      <c r="P6" s="102"/>
    </row>
    <row r="7" spans="2:17" x14ac:dyDescent="0.25">
      <c r="B7" s="108"/>
      <c r="C7" s="131"/>
      <c r="D7" s="131"/>
      <c r="E7" s="131"/>
      <c r="F7" s="131"/>
      <c r="G7" s="131"/>
      <c r="H7" s="131"/>
      <c r="I7" s="120" t="s">
        <v>196</v>
      </c>
      <c r="J7" s="107"/>
      <c r="K7" s="130" t="s">
        <v>237</v>
      </c>
      <c r="L7" s="130"/>
      <c r="M7" s="130" t="s">
        <v>237</v>
      </c>
      <c r="N7" s="156"/>
      <c r="O7" s="156" t="s">
        <v>236</v>
      </c>
      <c r="P7" s="102"/>
    </row>
    <row r="8" spans="2:17" x14ac:dyDescent="0.25">
      <c r="B8" s="155"/>
      <c r="C8" s="156"/>
      <c r="D8" s="156"/>
      <c r="E8" s="156"/>
      <c r="F8" s="156"/>
      <c r="G8" s="156"/>
      <c r="H8" s="156"/>
      <c r="I8" s="120"/>
      <c r="J8" s="107"/>
      <c r="K8" s="234">
        <v>2021</v>
      </c>
      <c r="L8" s="130"/>
      <c r="M8" s="234">
        <v>2020</v>
      </c>
      <c r="N8" s="156"/>
      <c r="O8" s="156" t="s">
        <v>235</v>
      </c>
      <c r="P8" s="102"/>
    </row>
    <row r="9" spans="2:17" x14ac:dyDescent="0.25">
      <c r="B9" s="108"/>
      <c r="I9" s="118"/>
      <c r="J9" s="107"/>
      <c r="K9" s="129"/>
      <c r="L9" s="117"/>
      <c r="M9" s="129"/>
      <c r="N9" s="107"/>
      <c r="O9" s="107"/>
      <c r="P9" s="102"/>
    </row>
    <row r="10" spans="2:17" x14ac:dyDescent="0.25">
      <c r="B10" s="155" t="s">
        <v>178</v>
      </c>
      <c r="C10" s="121" t="s">
        <v>234</v>
      </c>
      <c r="I10" s="118">
        <v>11</v>
      </c>
      <c r="J10" s="107"/>
      <c r="K10" s="214">
        <f>SUM(K11:K13)</f>
        <v>76016865601.959991</v>
      </c>
      <c r="L10" s="215"/>
      <c r="M10" s="214">
        <f>SUM(M11:M13)</f>
        <v>38548713426.68</v>
      </c>
      <c r="N10" s="216"/>
      <c r="O10" s="214">
        <f>+K10-M10</f>
        <v>37468152175.279991</v>
      </c>
      <c r="P10" s="102"/>
      <c r="Q10" s="101"/>
    </row>
    <row r="11" spans="2:17" x14ac:dyDescent="0.2">
      <c r="B11" s="155">
        <v>41</v>
      </c>
      <c r="C11" s="87" t="s">
        <v>245</v>
      </c>
      <c r="I11" s="118"/>
      <c r="J11" s="107"/>
      <c r="K11" s="217">
        <v>51708</v>
      </c>
      <c r="L11" s="218"/>
      <c r="M11" s="217">
        <v>413664</v>
      </c>
      <c r="N11" s="219"/>
      <c r="O11" s="220">
        <f>+K11-M11</f>
        <v>-361956</v>
      </c>
      <c r="P11" s="102"/>
    </row>
    <row r="12" spans="2:17" x14ac:dyDescent="0.2">
      <c r="B12" s="155">
        <v>44</v>
      </c>
      <c r="C12" s="87" t="s">
        <v>231</v>
      </c>
      <c r="I12" s="118"/>
      <c r="J12" s="107"/>
      <c r="K12" s="217">
        <v>15047504811.33</v>
      </c>
      <c r="L12" s="218"/>
      <c r="M12" s="217">
        <v>0</v>
      </c>
      <c r="N12" s="219"/>
      <c r="O12" s="218">
        <f>+K12-M12</f>
        <v>15047504811.33</v>
      </c>
      <c r="P12" s="102"/>
      <c r="Q12" s="126"/>
    </row>
    <row r="13" spans="2:17" x14ac:dyDescent="0.2">
      <c r="B13" s="155">
        <v>47</v>
      </c>
      <c r="C13" s="87" t="s">
        <v>240</v>
      </c>
      <c r="I13" s="118"/>
      <c r="J13" s="107"/>
      <c r="K13" s="217">
        <v>60969309082.629997</v>
      </c>
      <c r="L13" s="218"/>
      <c r="M13" s="217">
        <v>38548299762.68</v>
      </c>
      <c r="N13" s="219"/>
      <c r="O13" s="221">
        <f>+K13-M13</f>
        <v>22421009319.949997</v>
      </c>
      <c r="P13" s="102"/>
      <c r="Q13" s="126"/>
    </row>
    <row r="14" spans="2:17" x14ac:dyDescent="0.25">
      <c r="B14" s="155"/>
      <c r="I14" s="118"/>
      <c r="J14" s="107"/>
      <c r="K14" s="218"/>
      <c r="L14" s="218"/>
      <c r="M14" s="218"/>
      <c r="N14" s="219"/>
      <c r="O14" s="219"/>
      <c r="P14" s="102"/>
    </row>
    <row r="15" spans="2:17" x14ac:dyDescent="0.25">
      <c r="B15" s="155"/>
      <c r="I15" s="118"/>
      <c r="J15" s="107"/>
      <c r="K15" s="218"/>
      <c r="L15" s="218"/>
      <c r="M15" s="218"/>
      <c r="N15" s="219"/>
      <c r="O15" s="222"/>
      <c r="P15" s="102"/>
    </row>
    <row r="16" spans="2:17" x14ac:dyDescent="0.25">
      <c r="B16" s="155"/>
      <c r="C16" s="121" t="s">
        <v>488</v>
      </c>
      <c r="I16" s="118">
        <v>12</v>
      </c>
      <c r="J16" s="107"/>
      <c r="K16" s="214">
        <f>SUM(K17:K20)</f>
        <v>50540675558.830002</v>
      </c>
      <c r="L16" s="215"/>
      <c r="M16" s="214">
        <f>SUM(M17:M20)</f>
        <v>34014922678.990002</v>
      </c>
      <c r="N16" s="216"/>
      <c r="O16" s="214">
        <f>+K16-M16</f>
        <v>16525752879.84</v>
      </c>
      <c r="P16" s="102"/>
      <c r="Q16" s="119"/>
    </row>
    <row r="17" spans="2:17" x14ac:dyDescent="0.2">
      <c r="B17" s="155">
        <v>51</v>
      </c>
      <c r="C17" s="87" t="s">
        <v>243</v>
      </c>
      <c r="I17" s="118"/>
      <c r="J17" s="107"/>
      <c r="K17" s="217">
        <v>34942005993.400002</v>
      </c>
      <c r="L17" s="218"/>
      <c r="M17" s="217">
        <v>33983818759.990002</v>
      </c>
      <c r="N17" s="219"/>
      <c r="O17" s="218">
        <f>+K17-M17</f>
        <v>958187233.40999985</v>
      </c>
      <c r="P17" s="102"/>
    </row>
    <row r="18" spans="2:17" s="121" customFormat="1" x14ac:dyDescent="0.2">
      <c r="B18" s="155">
        <v>53</v>
      </c>
      <c r="C18" s="87" t="s">
        <v>242</v>
      </c>
      <c r="D18" s="87"/>
      <c r="E18" s="87"/>
      <c r="F18" s="87"/>
      <c r="G18" s="87"/>
      <c r="H18" s="87"/>
      <c r="I18" s="118">
        <v>13</v>
      </c>
      <c r="J18" s="107"/>
      <c r="K18" s="217">
        <v>529006623.38999999</v>
      </c>
      <c r="L18" s="218"/>
      <c r="M18" s="217">
        <v>0</v>
      </c>
      <c r="N18" s="219"/>
      <c r="O18" s="220">
        <f>+K18-M18</f>
        <v>529006623.38999999</v>
      </c>
      <c r="P18" s="124"/>
      <c r="Q18" s="141"/>
    </row>
    <row r="19" spans="2:17" s="121" customFormat="1" x14ac:dyDescent="0.2">
      <c r="B19" s="155">
        <v>54</v>
      </c>
      <c r="C19" s="87" t="s">
        <v>241</v>
      </c>
      <c r="D19" s="87"/>
      <c r="E19" s="87"/>
      <c r="F19" s="87"/>
      <c r="G19" s="87"/>
      <c r="H19" s="87"/>
      <c r="I19" s="118"/>
      <c r="J19" s="107"/>
      <c r="K19" s="217">
        <v>0</v>
      </c>
      <c r="L19" s="218"/>
      <c r="M19" s="217">
        <v>0</v>
      </c>
      <c r="N19" s="219"/>
      <c r="O19" s="220">
        <f>+K19-M19</f>
        <v>0</v>
      </c>
      <c r="P19" s="124"/>
      <c r="Q19" s="141"/>
    </row>
    <row r="20" spans="2:17" s="121" customFormat="1" x14ac:dyDescent="0.2">
      <c r="B20" s="155">
        <v>57</v>
      </c>
      <c r="C20" s="87" t="s">
        <v>240</v>
      </c>
      <c r="D20" s="87"/>
      <c r="E20" s="87"/>
      <c r="F20" s="87"/>
      <c r="G20" s="87"/>
      <c r="H20" s="87"/>
      <c r="I20" s="118">
        <v>14</v>
      </c>
      <c r="J20" s="107"/>
      <c r="K20" s="217">
        <v>15069662942.040001</v>
      </c>
      <c r="L20" s="218"/>
      <c r="M20" s="217">
        <v>31103919</v>
      </c>
      <c r="N20" s="219"/>
      <c r="O20" s="144">
        <f>+K20-M20</f>
        <v>15038559023.040001</v>
      </c>
      <c r="P20" s="102"/>
      <c r="Q20" s="141"/>
    </row>
    <row r="21" spans="2:17" x14ac:dyDescent="0.25">
      <c r="B21" s="155"/>
      <c r="I21" s="118"/>
      <c r="J21" s="107"/>
      <c r="K21" s="128"/>
      <c r="L21" s="128"/>
      <c r="M21" s="128"/>
      <c r="N21" s="143"/>
      <c r="O21" s="143"/>
      <c r="P21" s="102"/>
    </row>
    <row r="22" spans="2:17" x14ac:dyDescent="0.25">
      <c r="B22" s="155"/>
      <c r="C22" s="121" t="s">
        <v>206</v>
      </c>
      <c r="D22" s="121"/>
      <c r="E22" s="121"/>
      <c r="F22" s="121"/>
      <c r="G22" s="121"/>
      <c r="H22" s="121"/>
      <c r="I22" s="120"/>
      <c r="J22" s="107"/>
      <c r="K22" s="214">
        <f>+K10-K16</f>
        <v>25476190043.12999</v>
      </c>
      <c r="L22" s="215"/>
      <c r="M22" s="214">
        <f>+M10-M16</f>
        <v>4533790747.6899986</v>
      </c>
      <c r="N22" s="223"/>
      <c r="O22" s="224">
        <f>+K22-M22</f>
        <v>20942399295.439991</v>
      </c>
      <c r="P22" s="102"/>
    </row>
    <row r="23" spans="2:17" x14ac:dyDescent="0.25">
      <c r="B23" s="155"/>
      <c r="C23" s="121"/>
      <c r="D23" s="121"/>
      <c r="E23" s="121"/>
      <c r="F23" s="121"/>
      <c r="G23" s="121"/>
      <c r="H23" s="121"/>
      <c r="I23" s="120"/>
      <c r="J23" s="107"/>
      <c r="K23" s="215"/>
      <c r="L23" s="215"/>
      <c r="M23" s="215"/>
      <c r="N23" s="223"/>
      <c r="O23" s="235"/>
      <c r="P23" s="102"/>
    </row>
    <row r="24" spans="2:17" x14ac:dyDescent="0.25">
      <c r="B24" s="155"/>
      <c r="C24" s="121"/>
      <c r="D24" s="121"/>
      <c r="E24" s="121"/>
      <c r="F24" s="121"/>
      <c r="G24" s="121"/>
      <c r="H24" s="121"/>
      <c r="I24" s="120"/>
      <c r="J24" s="107"/>
      <c r="K24" s="215"/>
      <c r="L24" s="215"/>
      <c r="M24" s="215"/>
      <c r="N24" s="223"/>
      <c r="O24" s="235"/>
      <c r="P24" s="102"/>
    </row>
    <row r="25" spans="2:17" x14ac:dyDescent="0.25">
      <c r="B25" s="155"/>
      <c r="C25" s="121" t="s">
        <v>486</v>
      </c>
      <c r="D25" s="121"/>
      <c r="E25" s="121"/>
      <c r="F25" s="121"/>
      <c r="G25" s="121"/>
      <c r="H25" s="121"/>
      <c r="I25" s="120"/>
      <c r="J25" s="107"/>
      <c r="K25" s="214">
        <f>+K26</f>
        <v>17727466</v>
      </c>
      <c r="L25" s="215"/>
      <c r="M25" s="214">
        <f>+M26</f>
        <v>30110928</v>
      </c>
      <c r="N25" s="223"/>
      <c r="O25" s="235"/>
      <c r="P25" s="102"/>
    </row>
    <row r="26" spans="2:17" x14ac:dyDescent="0.2">
      <c r="B26" s="155">
        <v>48</v>
      </c>
      <c r="C26" s="87" t="s">
        <v>244</v>
      </c>
      <c r="I26" s="118"/>
      <c r="J26" s="107"/>
      <c r="K26" s="217">
        <v>17727466</v>
      </c>
      <c r="L26" s="218"/>
      <c r="M26" s="217">
        <v>30110928</v>
      </c>
      <c r="N26" s="223"/>
      <c r="O26" s="235"/>
      <c r="P26" s="102"/>
    </row>
    <row r="27" spans="2:17" x14ac:dyDescent="0.25">
      <c r="B27" s="155"/>
      <c r="I27" s="118"/>
      <c r="J27" s="107"/>
      <c r="K27" s="218"/>
      <c r="L27" s="218"/>
      <c r="M27" s="218"/>
      <c r="N27" s="219"/>
      <c r="O27" s="222"/>
      <c r="P27" s="102"/>
    </row>
    <row r="28" spans="2:17" x14ac:dyDescent="0.25">
      <c r="B28" s="155"/>
      <c r="C28" s="121" t="s">
        <v>487</v>
      </c>
      <c r="I28" s="118"/>
      <c r="J28" s="107"/>
      <c r="K28" s="214">
        <f>+K29</f>
        <v>2512</v>
      </c>
      <c r="L28" s="215"/>
      <c r="M28" s="214">
        <f>+M29</f>
        <v>14960</v>
      </c>
      <c r="N28" s="215"/>
      <c r="O28" s="224">
        <f>+K28-M28</f>
        <v>-12448</v>
      </c>
      <c r="P28" s="102"/>
    </row>
    <row r="29" spans="2:17" x14ac:dyDescent="0.2">
      <c r="B29" s="155">
        <v>58</v>
      </c>
      <c r="C29" s="87" t="s">
        <v>239</v>
      </c>
      <c r="I29" s="118">
        <v>15</v>
      </c>
      <c r="J29" s="107"/>
      <c r="K29" s="217">
        <v>2512</v>
      </c>
      <c r="L29" s="218"/>
      <c r="M29" s="217">
        <v>14960</v>
      </c>
      <c r="N29" s="218"/>
      <c r="O29" s="225">
        <f>+K29-M29</f>
        <v>-12448</v>
      </c>
      <c r="P29" s="102"/>
    </row>
    <row r="30" spans="2:17" x14ac:dyDescent="0.2">
      <c r="B30" s="155"/>
      <c r="I30" s="118"/>
      <c r="J30" s="107"/>
      <c r="K30" s="217"/>
      <c r="L30" s="218"/>
      <c r="M30" s="217"/>
      <c r="N30" s="218"/>
      <c r="O30" s="220"/>
      <c r="P30" s="102"/>
    </row>
    <row r="31" spans="2:17" x14ac:dyDescent="0.25">
      <c r="B31" s="155"/>
      <c r="C31" s="121" t="s">
        <v>485</v>
      </c>
      <c r="I31" s="118"/>
      <c r="J31" s="107"/>
      <c r="K31" s="214">
        <f>+K25-K28</f>
        <v>17724954</v>
      </c>
      <c r="L31" s="215"/>
      <c r="M31" s="214">
        <f>+M25-M28</f>
        <v>30095968</v>
      </c>
      <c r="N31" s="218"/>
      <c r="O31" s="220"/>
      <c r="P31" s="102"/>
    </row>
    <row r="32" spans="2:17" x14ac:dyDescent="0.2">
      <c r="B32" s="155"/>
      <c r="I32" s="118"/>
      <c r="J32" s="107"/>
      <c r="K32" s="217"/>
      <c r="L32" s="218"/>
      <c r="M32" s="217"/>
      <c r="N32" s="218"/>
      <c r="O32" s="220"/>
      <c r="P32" s="102"/>
    </row>
    <row r="33" spans="2:17" x14ac:dyDescent="0.25">
      <c r="B33" s="155"/>
      <c r="I33" s="118"/>
      <c r="J33" s="107"/>
      <c r="K33" s="226"/>
      <c r="L33" s="218"/>
      <c r="M33" s="226"/>
      <c r="N33" s="219"/>
      <c r="O33" s="222"/>
      <c r="P33" s="142"/>
    </row>
    <row r="34" spans="2:17" s="121" customFormat="1" ht="12" thickBot="1" x14ac:dyDescent="0.3">
      <c r="B34" s="155"/>
      <c r="C34" s="121" t="s">
        <v>201</v>
      </c>
      <c r="I34" s="120"/>
      <c r="J34" s="107"/>
      <c r="K34" s="227">
        <f>+K22+K31</f>
        <v>25493914997.12999</v>
      </c>
      <c r="L34" s="218"/>
      <c r="M34" s="227">
        <f>+M22+M31</f>
        <v>4563886715.6899986</v>
      </c>
      <c r="N34" s="216"/>
      <c r="O34" s="228">
        <f>+K34-M34</f>
        <v>20930028281.439991</v>
      </c>
      <c r="P34" s="102"/>
      <c r="Q34" s="141"/>
    </row>
    <row r="35" spans="2:17" ht="12" thickTop="1" x14ac:dyDescent="0.25">
      <c r="B35" s="155"/>
      <c r="I35" s="118"/>
      <c r="J35" s="107"/>
      <c r="K35" s="229"/>
      <c r="L35" s="229"/>
      <c r="M35" s="229"/>
      <c r="N35" s="230"/>
      <c r="O35" s="230"/>
      <c r="P35" s="102"/>
    </row>
    <row r="36" spans="2:17" ht="3.75" customHeight="1" thickBot="1" x14ac:dyDescent="0.3">
      <c r="B36" s="155"/>
      <c r="K36" s="117"/>
      <c r="N36" s="100"/>
      <c r="O36" s="100"/>
      <c r="P36" s="102"/>
    </row>
    <row r="37" spans="2:17" x14ac:dyDescent="0.25">
      <c r="B37" s="154"/>
      <c r="C37" s="114"/>
      <c r="D37" s="114"/>
      <c r="E37" s="114"/>
      <c r="F37" s="114"/>
      <c r="G37" s="114"/>
      <c r="H37" s="114"/>
      <c r="I37" s="116"/>
      <c r="J37" s="114"/>
      <c r="K37" s="115"/>
      <c r="L37" s="162"/>
      <c r="M37" s="162"/>
      <c r="N37" s="114"/>
      <c r="O37" s="114"/>
      <c r="P37" s="113"/>
    </row>
    <row r="38" spans="2:17" ht="9" customHeight="1" x14ac:dyDescent="0.25">
      <c r="B38" s="155"/>
      <c r="P38" s="102"/>
    </row>
    <row r="39" spans="2:17" x14ac:dyDescent="0.25">
      <c r="B39" s="155"/>
      <c r="P39" s="102"/>
    </row>
    <row r="40" spans="2:17" x14ac:dyDescent="0.25">
      <c r="B40" s="155"/>
      <c r="P40" s="102"/>
    </row>
    <row r="41" spans="2:17" ht="15.75" customHeight="1" x14ac:dyDescent="0.25">
      <c r="B41" s="155"/>
      <c r="C41" s="257"/>
      <c r="D41" s="257"/>
      <c r="E41" s="257"/>
      <c r="F41" s="257"/>
      <c r="G41" s="257"/>
      <c r="H41" s="257"/>
      <c r="I41" s="112"/>
      <c r="J41" s="111"/>
      <c r="K41" s="110"/>
      <c r="L41" s="257"/>
      <c r="M41" s="257"/>
      <c r="N41" s="257"/>
      <c r="P41" s="102"/>
    </row>
    <row r="42" spans="2:17" ht="12" x14ac:dyDescent="0.25">
      <c r="B42" s="109"/>
      <c r="C42" s="258" t="s">
        <v>187</v>
      </c>
      <c r="D42" s="258"/>
      <c r="E42" s="258"/>
      <c r="F42" s="258"/>
      <c r="G42" s="258"/>
      <c r="H42" s="258"/>
      <c r="I42" s="259"/>
      <c r="J42" s="259"/>
      <c r="K42" s="259"/>
      <c r="L42" s="260" t="s">
        <v>104</v>
      </c>
      <c r="M42" s="260"/>
      <c r="N42" s="260"/>
      <c r="O42" s="260"/>
      <c r="P42" s="102"/>
    </row>
    <row r="43" spans="2:17" ht="12" x14ac:dyDescent="0.25">
      <c r="B43" s="108"/>
      <c r="C43" s="262" t="s">
        <v>103</v>
      </c>
      <c r="D43" s="262"/>
      <c r="E43" s="262"/>
      <c r="F43" s="262"/>
      <c r="G43" s="262"/>
      <c r="H43" s="262"/>
      <c r="I43" s="263"/>
      <c r="J43" s="263"/>
      <c r="K43" s="263"/>
      <c r="L43" s="264" t="s">
        <v>102</v>
      </c>
      <c r="M43" s="264"/>
      <c r="N43" s="264"/>
      <c r="O43" s="264"/>
      <c r="P43" s="102"/>
      <c r="Q43" s="101"/>
    </row>
    <row r="44" spans="2:17" ht="15" customHeight="1" x14ac:dyDescent="0.25">
      <c r="B44" s="108"/>
      <c r="C44" s="153"/>
      <c r="D44" s="269" t="s">
        <v>200</v>
      </c>
      <c r="E44" s="269"/>
      <c r="F44" s="269"/>
      <c r="G44" s="269"/>
      <c r="H44" s="153"/>
      <c r="I44" s="106"/>
      <c r="J44" s="105"/>
      <c r="K44" s="104"/>
      <c r="L44" s="163"/>
      <c r="M44" s="163"/>
      <c r="N44" s="103"/>
      <c r="O44" s="103"/>
      <c r="P44" s="102"/>
      <c r="Q44" s="101"/>
    </row>
    <row r="45" spans="2:17" ht="12" x14ac:dyDescent="0.25">
      <c r="B45" s="108"/>
      <c r="C45" s="107"/>
      <c r="D45" s="107"/>
      <c r="E45" s="107"/>
      <c r="F45" s="107"/>
      <c r="G45" s="107"/>
      <c r="H45" s="107"/>
      <c r="I45" s="106"/>
      <c r="J45" s="105"/>
      <c r="K45" s="104"/>
      <c r="L45" s="163"/>
      <c r="M45" s="163"/>
      <c r="N45" s="103"/>
      <c r="O45" s="103"/>
      <c r="P45" s="102"/>
      <c r="Q45" s="101"/>
    </row>
    <row r="46" spans="2:17" s="152" customFormat="1" ht="15" customHeight="1" x14ac:dyDescent="0.15">
      <c r="B46" s="99"/>
      <c r="C46" s="265"/>
      <c r="D46" s="265"/>
      <c r="E46" s="265"/>
      <c r="F46" s="265"/>
      <c r="G46" s="265"/>
      <c r="I46" s="98"/>
      <c r="K46" s="97"/>
      <c r="L46" s="97"/>
      <c r="M46" s="97"/>
      <c r="P46" s="96"/>
      <c r="Q46" s="95"/>
    </row>
    <row r="47" spans="2:17" ht="13.5" customHeight="1" thickBot="1" x14ac:dyDescent="0.3">
      <c r="B47" s="252" t="s">
        <v>199</v>
      </c>
      <c r="C47" s="253"/>
      <c r="D47" s="253"/>
      <c r="E47" s="253"/>
      <c r="F47" s="253"/>
      <c r="G47" s="253"/>
      <c r="H47" s="253"/>
      <c r="I47" s="94"/>
      <c r="J47" s="9" t="s">
        <v>484</v>
      </c>
      <c r="K47" s="93"/>
      <c r="L47" s="164"/>
      <c r="M47" s="164"/>
      <c r="N47" s="92"/>
      <c r="O47" s="92"/>
      <c r="P47" s="91"/>
    </row>
    <row r="51" spans="2:16" x14ac:dyDescent="0.25">
      <c r="N51" s="125"/>
      <c r="O51" s="125"/>
    </row>
    <row r="52" spans="2:16" ht="15" customHeight="1" x14ac:dyDescent="0.25"/>
    <row r="56" spans="2:16" ht="15.75" customHeight="1" x14ac:dyDescent="0.25"/>
    <row r="58" spans="2:16" ht="12" thickBot="1" x14ac:dyDescent="0.3"/>
    <row r="59" spans="2:16" ht="15" customHeight="1" x14ac:dyDescent="0.25">
      <c r="B59" s="140"/>
      <c r="C59" s="139"/>
      <c r="D59" s="139"/>
      <c r="E59" s="139"/>
      <c r="F59" s="139"/>
      <c r="G59" s="270" t="s">
        <v>198</v>
      </c>
      <c r="H59" s="271"/>
      <c r="I59" s="271"/>
      <c r="J59" s="271"/>
      <c r="K59" s="271"/>
      <c r="L59" s="271"/>
      <c r="M59" s="271"/>
      <c r="N59" s="271"/>
      <c r="O59" s="271"/>
      <c r="P59" s="272"/>
    </row>
    <row r="60" spans="2:16" ht="15" customHeight="1" x14ac:dyDescent="0.25">
      <c r="B60" s="138"/>
      <c r="C60" s="136"/>
      <c r="D60" s="136"/>
      <c r="E60" s="136"/>
      <c r="F60" s="136"/>
      <c r="G60" s="266" t="s">
        <v>238</v>
      </c>
      <c r="H60" s="267"/>
      <c r="I60" s="267"/>
      <c r="J60" s="267"/>
      <c r="K60" s="267"/>
      <c r="L60" s="267"/>
      <c r="M60" s="267"/>
      <c r="N60" s="267"/>
      <c r="O60" s="267"/>
      <c r="P60" s="268"/>
    </row>
    <row r="61" spans="2:16" ht="15.75" customHeight="1" x14ac:dyDescent="0.25">
      <c r="B61" s="137"/>
      <c r="C61" s="136"/>
      <c r="D61" s="136"/>
      <c r="E61" s="136"/>
      <c r="F61" s="136"/>
      <c r="G61" s="266" t="str">
        <f>+G4</f>
        <v>COMPARATIVO A 28 DE FEBRERO 2021</v>
      </c>
      <c r="H61" s="267"/>
      <c r="I61" s="267"/>
      <c r="J61" s="267"/>
      <c r="K61" s="267"/>
      <c r="L61" s="267"/>
      <c r="M61" s="267"/>
      <c r="N61" s="267"/>
      <c r="O61" s="267"/>
      <c r="P61" s="268"/>
    </row>
    <row r="62" spans="2:16" ht="15.75" customHeight="1" thickBot="1" x14ac:dyDescent="0.3">
      <c r="B62" s="135"/>
      <c r="C62" s="134"/>
      <c r="D62" s="134"/>
      <c r="E62" s="134"/>
      <c r="F62" s="134"/>
      <c r="G62" s="254" t="s">
        <v>183</v>
      </c>
      <c r="H62" s="255"/>
      <c r="I62" s="255"/>
      <c r="J62" s="255"/>
      <c r="K62" s="255"/>
      <c r="L62" s="255"/>
      <c r="M62" s="255"/>
      <c r="N62" s="255"/>
      <c r="O62" s="255"/>
      <c r="P62" s="256"/>
    </row>
    <row r="63" spans="2:16" x14ac:dyDescent="0.25">
      <c r="B63" s="133"/>
      <c r="C63" s="121"/>
      <c r="D63" s="121"/>
      <c r="E63" s="121"/>
      <c r="F63" s="121"/>
      <c r="G63" s="121"/>
      <c r="H63" s="121"/>
      <c r="I63" s="132"/>
      <c r="P63" s="102"/>
    </row>
    <row r="64" spans="2:16" x14ac:dyDescent="0.25">
      <c r="B64" s="108"/>
      <c r="C64" s="131"/>
      <c r="D64" s="131"/>
      <c r="E64" s="131"/>
      <c r="F64" s="131"/>
      <c r="G64" s="131"/>
      <c r="H64" s="131"/>
      <c r="I64" s="120" t="s">
        <v>176</v>
      </c>
      <c r="K64" s="130" t="s">
        <v>237</v>
      </c>
      <c r="L64" s="130"/>
      <c r="M64" s="130" t="s">
        <v>237</v>
      </c>
      <c r="N64" s="156"/>
      <c r="O64" s="156" t="s">
        <v>236</v>
      </c>
      <c r="P64" s="102"/>
    </row>
    <row r="65" spans="2:18" x14ac:dyDescent="0.25">
      <c r="B65" s="155"/>
      <c r="C65" s="156"/>
      <c r="D65" s="156"/>
      <c r="E65" s="156"/>
      <c r="F65" s="156"/>
      <c r="G65" s="156"/>
      <c r="H65" s="156"/>
      <c r="I65" s="120"/>
      <c r="K65" s="213">
        <f>+K8</f>
        <v>2021</v>
      </c>
      <c r="L65" s="130"/>
      <c r="M65" s="213">
        <f>+M8</f>
        <v>2020</v>
      </c>
      <c r="N65" s="156"/>
      <c r="O65" s="156" t="s">
        <v>235</v>
      </c>
      <c r="P65" s="102"/>
    </row>
    <row r="66" spans="2:18" x14ac:dyDescent="0.25">
      <c r="B66" s="108"/>
      <c r="I66" s="118"/>
      <c r="K66" s="129"/>
      <c r="L66" s="117"/>
      <c r="M66" s="129"/>
      <c r="N66" s="107"/>
      <c r="O66" s="107"/>
      <c r="P66" s="102"/>
    </row>
    <row r="67" spans="2:18" x14ac:dyDescent="0.25">
      <c r="B67" s="155" t="s">
        <v>178</v>
      </c>
      <c r="C67" s="121" t="s">
        <v>234</v>
      </c>
      <c r="I67" s="118"/>
      <c r="K67" s="214">
        <f>+K68+K74+K71</f>
        <v>76016865601.959991</v>
      </c>
      <c r="L67" s="215"/>
      <c r="M67" s="214">
        <f>+M68+M74+M71</f>
        <v>38548713426.68</v>
      </c>
      <c r="N67" s="215"/>
      <c r="O67" s="214">
        <f>+K67-M67</f>
        <v>37468152175.279991</v>
      </c>
      <c r="P67" s="102"/>
      <c r="R67" s="100"/>
    </row>
    <row r="68" spans="2:18" x14ac:dyDescent="0.25">
      <c r="B68" s="155">
        <v>41</v>
      </c>
      <c r="C68" s="121" t="s">
        <v>233</v>
      </c>
      <c r="I68" s="120" t="s">
        <v>226</v>
      </c>
      <c r="K68" s="215">
        <v>51708</v>
      </c>
      <c r="L68" s="218"/>
      <c r="M68" s="215">
        <v>413664</v>
      </c>
      <c r="N68" s="215"/>
      <c r="O68" s="215">
        <f>+K68-M68</f>
        <v>-361956</v>
      </c>
      <c r="P68" s="102"/>
      <c r="R68" s="100"/>
    </row>
    <row r="69" spans="2:18" x14ac:dyDescent="0.2">
      <c r="B69" s="122">
        <v>4110</v>
      </c>
      <c r="C69" s="87" t="s">
        <v>232</v>
      </c>
      <c r="I69" s="118"/>
      <c r="K69" s="217">
        <v>51708</v>
      </c>
      <c r="L69" s="218"/>
      <c r="M69" s="217">
        <v>413664</v>
      </c>
      <c r="N69" s="218"/>
      <c r="O69" s="218">
        <f>+K69-M69</f>
        <v>-361956</v>
      </c>
      <c r="P69" s="102"/>
    </row>
    <row r="70" spans="2:18" x14ac:dyDescent="0.2">
      <c r="B70" s="122"/>
      <c r="I70" s="118"/>
      <c r="K70" s="217"/>
      <c r="L70" s="218"/>
      <c r="M70" s="217"/>
      <c r="N70" s="218"/>
      <c r="O70" s="218"/>
      <c r="P70" s="102"/>
    </row>
    <row r="71" spans="2:18" x14ac:dyDescent="0.25">
      <c r="B71" s="155">
        <v>44</v>
      </c>
      <c r="C71" s="121" t="s">
        <v>231</v>
      </c>
      <c r="I71" s="120" t="s">
        <v>226</v>
      </c>
      <c r="K71" s="215">
        <f>+K72</f>
        <v>15047504811.33</v>
      </c>
      <c r="L71" s="218"/>
      <c r="M71" s="215">
        <v>0</v>
      </c>
      <c r="N71" s="215"/>
      <c r="O71" s="215">
        <f>+K71-M71</f>
        <v>15047504811.33</v>
      </c>
      <c r="P71" s="102"/>
    </row>
    <row r="72" spans="2:18" x14ac:dyDescent="0.2">
      <c r="B72" s="122">
        <v>4428</v>
      </c>
      <c r="C72" s="87" t="s">
        <v>230</v>
      </c>
      <c r="I72" s="118"/>
      <c r="K72" s="217">
        <v>15047504811.33</v>
      </c>
      <c r="L72" s="218"/>
      <c r="M72" s="217">
        <v>0</v>
      </c>
      <c r="N72" s="218"/>
      <c r="O72" s="218">
        <f>+K72-M72</f>
        <v>15047504811.33</v>
      </c>
      <c r="P72" s="102"/>
    </row>
    <row r="73" spans="2:18" x14ac:dyDescent="0.25">
      <c r="B73" s="122"/>
      <c r="I73" s="118"/>
      <c r="K73" s="218"/>
      <c r="L73" s="218"/>
      <c r="M73" s="218"/>
      <c r="N73" s="218"/>
      <c r="O73" s="218"/>
      <c r="P73" s="102"/>
    </row>
    <row r="74" spans="2:18" x14ac:dyDescent="0.25">
      <c r="B74" s="155">
        <v>47</v>
      </c>
      <c r="C74" s="121" t="s">
        <v>229</v>
      </c>
      <c r="I74" s="120" t="s">
        <v>226</v>
      </c>
      <c r="K74" s="215">
        <f>SUM(K75:K76)</f>
        <v>60969309082.629997</v>
      </c>
      <c r="L74" s="218"/>
      <c r="M74" s="215">
        <f>SUM(M75:M76)</f>
        <v>38548299762.68</v>
      </c>
      <c r="N74" s="215"/>
      <c r="O74" s="215">
        <f>+K74-M74</f>
        <v>22421009319.949997</v>
      </c>
      <c r="P74" s="102"/>
    </row>
    <row r="75" spans="2:18" x14ac:dyDescent="0.2">
      <c r="B75" s="122">
        <v>4705</v>
      </c>
      <c r="C75" s="87" t="s">
        <v>228</v>
      </c>
      <c r="I75" s="118"/>
      <c r="K75" s="217">
        <v>57116147432.629997</v>
      </c>
      <c r="L75" s="218"/>
      <c r="M75" s="217">
        <v>34510114111.68</v>
      </c>
      <c r="N75" s="218"/>
      <c r="O75" s="218">
        <f>+K75-M75</f>
        <v>22606033320.949997</v>
      </c>
      <c r="P75" s="102"/>
    </row>
    <row r="76" spans="2:18" x14ac:dyDescent="0.2">
      <c r="B76" s="122">
        <v>4722</v>
      </c>
      <c r="C76" s="87" t="s">
        <v>207</v>
      </c>
      <c r="I76" s="118"/>
      <c r="K76" s="217">
        <v>3853161650</v>
      </c>
      <c r="L76" s="218"/>
      <c r="M76" s="217">
        <v>4038185651</v>
      </c>
      <c r="N76" s="218"/>
      <c r="O76" s="218">
        <f>+K76-M76</f>
        <v>-185024001</v>
      </c>
      <c r="P76" s="102"/>
    </row>
    <row r="77" spans="2:18" x14ac:dyDescent="0.25">
      <c r="B77" s="155"/>
      <c r="I77" s="118"/>
      <c r="K77" s="128"/>
      <c r="L77" s="128"/>
      <c r="M77" s="128"/>
      <c r="N77" s="128"/>
      <c r="O77" s="128"/>
      <c r="P77" s="102"/>
    </row>
    <row r="78" spans="2:18" x14ac:dyDescent="0.25">
      <c r="B78" s="155"/>
      <c r="C78" s="121" t="s">
        <v>224</v>
      </c>
      <c r="I78" s="118"/>
      <c r="K78" s="214">
        <f>+K79+K88+K94+K97</f>
        <v>50540675558.830002</v>
      </c>
      <c r="L78" s="215"/>
      <c r="M78" s="214">
        <f>+M79+M88+M94+M97</f>
        <v>34014922678.989998</v>
      </c>
      <c r="N78" s="215"/>
      <c r="O78" s="214">
        <f t="shared" ref="O78:O86" si="0">+K78-M78</f>
        <v>16525752879.840004</v>
      </c>
      <c r="P78" s="102"/>
      <c r="Q78" s="119"/>
    </row>
    <row r="79" spans="2:18" x14ac:dyDescent="0.25">
      <c r="B79" s="155">
        <v>51</v>
      </c>
      <c r="C79" s="121" t="s">
        <v>223</v>
      </c>
      <c r="I79" s="120" t="s">
        <v>204</v>
      </c>
      <c r="K79" s="215">
        <f>SUM(K80:K86)</f>
        <v>34942005993.400002</v>
      </c>
      <c r="L79" s="218"/>
      <c r="M79" s="215">
        <f>SUM(M80:M86)</f>
        <v>33983818759.989998</v>
      </c>
      <c r="N79" s="215"/>
      <c r="O79" s="215">
        <f t="shared" si="0"/>
        <v>958187233.41000366</v>
      </c>
      <c r="P79" s="102"/>
    </row>
    <row r="80" spans="2:18" x14ac:dyDescent="0.2">
      <c r="B80" s="122">
        <v>5101</v>
      </c>
      <c r="C80" s="87" t="s">
        <v>222</v>
      </c>
      <c r="I80" s="118"/>
      <c r="K80" s="217">
        <v>16005229139</v>
      </c>
      <c r="L80" s="218"/>
      <c r="M80" s="217">
        <v>15170894251</v>
      </c>
      <c r="N80" s="218"/>
      <c r="O80" s="218">
        <f t="shared" si="0"/>
        <v>834334888</v>
      </c>
      <c r="P80" s="102"/>
    </row>
    <row r="81" spans="2:17" x14ac:dyDescent="0.2">
      <c r="B81" s="122">
        <v>5103</v>
      </c>
      <c r="C81" s="87" t="s">
        <v>221</v>
      </c>
      <c r="I81" s="118"/>
      <c r="K81" s="217">
        <v>5644511349</v>
      </c>
      <c r="L81" s="218"/>
      <c r="M81" s="217">
        <v>5308039705</v>
      </c>
      <c r="N81" s="218"/>
      <c r="O81" s="218">
        <f t="shared" si="0"/>
        <v>336471644</v>
      </c>
      <c r="P81" s="102"/>
    </row>
    <row r="82" spans="2:17" x14ac:dyDescent="0.2">
      <c r="B82" s="122">
        <v>5104</v>
      </c>
      <c r="C82" s="87" t="s">
        <v>220</v>
      </c>
      <c r="I82" s="118"/>
      <c r="K82" s="217">
        <v>929095300</v>
      </c>
      <c r="L82" s="218"/>
      <c r="M82" s="217">
        <v>900247100</v>
      </c>
      <c r="N82" s="218"/>
      <c r="O82" s="218">
        <f t="shared" si="0"/>
        <v>28848200</v>
      </c>
      <c r="P82" s="102"/>
    </row>
    <row r="83" spans="2:17" x14ac:dyDescent="0.2">
      <c r="B83" s="122">
        <v>5107</v>
      </c>
      <c r="C83" s="87" t="s">
        <v>219</v>
      </c>
      <c r="I83" s="118"/>
      <c r="K83" s="217">
        <v>10136370378</v>
      </c>
      <c r="L83" s="218"/>
      <c r="M83" s="217">
        <v>7158151165</v>
      </c>
      <c r="N83" s="218"/>
      <c r="O83" s="218">
        <f t="shared" si="0"/>
        <v>2978219213</v>
      </c>
      <c r="P83" s="102"/>
    </row>
    <row r="84" spans="2:17" x14ac:dyDescent="0.2">
      <c r="B84" s="122">
        <v>5108</v>
      </c>
      <c r="C84" s="87" t="s">
        <v>218</v>
      </c>
      <c r="I84" s="118"/>
      <c r="K84" s="217">
        <v>0</v>
      </c>
      <c r="L84" s="218"/>
      <c r="M84" s="217">
        <v>0</v>
      </c>
      <c r="N84" s="218"/>
      <c r="O84" s="218">
        <f t="shared" si="0"/>
        <v>0</v>
      </c>
      <c r="P84" s="102"/>
    </row>
    <row r="85" spans="2:17" x14ac:dyDescent="0.2">
      <c r="B85" s="122">
        <v>5111</v>
      </c>
      <c r="C85" s="87" t="s">
        <v>217</v>
      </c>
      <c r="I85" s="118"/>
      <c r="K85" s="217">
        <v>1933857827.4000001</v>
      </c>
      <c r="L85" s="218"/>
      <c r="M85" s="217">
        <v>5446486538.9899998</v>
      </c>
      <c r="N85" s="218"/>
      <c r="O85" s="218">
        <f t="shared" si="0"/>
        <v>-3512628711.5899997</v>
      </c>
      <c r="P85" s="102"/>
    </row>
    <row r="86" spans="2:17" x14ac:dyDescent="0.2">
      <c r="B86" s="122">
        <v>5120</v>
      </c>
      <c r="C86" s="87" t="s">
        <v>216</v>
      </c>
      <c r="I86" s="118"/>
      <c r="K86" s="217">
        <v>292942000</v>
      </c>
      <c r="L86" s="218"/>
      <c r="M86" s="217">
        <v>0</v>
      </c>
      <c r="N86" s="218"/>
      <c r="O86" s="218">
        <f t="shared" si="0"/>
        <v>292942000</v>
      </c>
      <c r="P86" s="102"/>
    </row>
    <row r="87" spans="2:17" x14ac:dyDescent="0.25">
      <c r="B87" s="155"/>
      <c r="I87" s="118"/>
      <c r="K87" s="218"/>
      <c r="L87" s="218"/>
      <c r="M87" s="231"/>
      <c r="N87" s="231"/>
      <c r="O87" s="231"/>
      <c r="P87" s="102"/>
    </row>
    <row r="88" spans="2:17" x14ac:dyDescent="0.25">
      <c r="B88" s="155">
        <v>53</v>
      </c>
      <c r="C88" s="121" t="s">
        <v>215</v>
      </c>
      <c r="I88" s="120" t="s">
        <v>204</v>
      </c>
      <c r="K88" s="232">
        <f>SUM(K89:K92)</f>
        <v>529006623.38999999</v>
      </c>
      <c r="L88" s="215"/>
      <c r="M88" s="232">
        <f>SUM(M89:M92)</f>
        <v>0</v>
      </c>
      <c r="N88" s="233"/>
      <c r="O88" s="232">
        <f>+K88-M88</f>
        <v>529006623.38999999</v>
      </c>
      <c r="P88" s="124"/>
    </row>
    <row r="89" spans="2:17" x14ac:dyDescent="0.2">
      <c r="B89" s="122">
        <v>5360</v>
      </c>
      <c r="C89" s="87" t="s">
        <v>214</v>
      </c>
      <c r="I89" s="118"/>
      <c r="K89" s="217">
        <v>464847514.05000001</v>
      </c>
      <c r="L89" s="218"/>
      <c r="M89" s="217">
        <v>0</v>
      </c>
      <c r="N89" s="218"/>
      <c r="O89" s="218">
        <f>+K89-M89</f>
        <v>464847514.05000001</v>
      </c>
      <c r="P89" s="124"/>
      <c r="Q89" s="127"/>
    </row>
    <row r="90" spans="2:17" x14ac:dyDescent="0.2">
      <c r="B90" s="122">
        <v>5366</v>
      </c>
      <c r="C90" s="87" t="s">
        <v>213</v>
      </c>
      <c r="I90" s="118"/>
      <c r="K90" s="217">
        <v>64159109.340000004</v>
      </c>
      <c r="L90" s="218"/>
      <c r="M90" s="217">
        <v>0</v>
      </c>
      <c r="N90" s="218"/>
      <c r="O90" s="218">
        <f>+K90-M90</f>
        <v>64159109.340000004</v>
      </c>
      <c r="P90" s="102"/>
    </row>
    <row r="91" spans="2:17" x14ac:dyDescent="0.2">
      <c r="B91" s="122">
        <v>5368</v>
      </c>
      <c r="C91" s="87" t="s">
        <v>212</v>
      </c>
      <c r="I91" s="118"/>
      <c r="K91" s="217">
        <v>0</v>
      </c>
      <c r="L91" s="218"/>
      <c r="M91" s="217">
        <v>0</v>
      </c>
      <c r="N91" s="218"/>
      <c r="O91" s="218">
        <f>+K91-M91</f>
        <v>0</v>
      </c>
      <c r="P91" s="102"/>
    </row>
    <row r="92" spans="2:17" x14ac:dyDescent="0.2">
      <c r="B92" s="122">
        <v>5373</v>
      </c>
      <c r="C92" s="87" t="s">
        <v>145</v>
      </c>
      <c r="I92" s="118"/>
      <c r="K92" s="217">
        <v>0</v>
      </c>
      <c r="L92" s="218"/>
      <c r="M92" s="217">
        <v>0</v>
      </c>
      <c r="N92" s="218"/>
      <c r="O92" s="218">
        <f>+K92-M92</f>
        <v>0</v>
      </c>
      <c r="P92" s="102"/>
    </row>
    <row r="93" spans="2:17" x14ac:dyDescent="0.2">
      <c r="B93" s="122"/>
      <c r="I93" s="118"/>
      <c r="K93" s="217"/>
      <c r="L93" s="218"/>
      <c r="M93" s="218"/>
      <c r="N93" s="218"/>
      <c r="O93" s="218"/>
      <c r="P93" s="102"/>
    </row>
    <row r="94" spans="2:17" x14ac:dyDescent="0.25">
      <c r="B94" s="155">
        <v>54</v>
      </c>
      <c r="C94" s="121" t="s">
        <v>211</v>
      </c>
      <c r="I94" s="120" t="s">
        <v>204</v>
      </c>
      <c r="K94" s="232">
        <v>0</v>
      </c>
      <c r="L94" s="218"/>
      <c r="M94" s="232">
        <f>+M95</f>
        <v>0</v>
      </c>
      <c r="N94" s="218"/>
      <c r="O94" s="214">
        <f>+K94-M94</f>
        <v>0</v>
      </c>
      <c r="P94" s="102"/>
    </row>
    <row r="95" spans="2:17" x14ac:dyDescent="0.2">
      <c r="B95" s="122">
        <v>5424</v>
      </c>
      <c r="C95" s="87" t="s">
        <v>210</v>
      </c>
      <c r="I95" s="118"/>
      <c r="K95" s="217">
        <v>0</v>
      </c>
      <c r="L95" s="218"/>
      <c r="M95" s="217">
        <v>0</v>
      </c>
      <c r="N95" s="231"/>
      <c r="O95" s="218">
        <f>+K95-M95</f>
        <v>0</v>
      </c>
      <c r="P95" s="102"/>
    </row>
    <row r="96" spans="2:17" x14ac:dyDescent="0.25">
      <c r="B96" s="122"/>
      <c r="I96" s="118"/>
      <c r="K96" s="218"/>
      <c r="L96" s="218"/>
      <c r="M96" s="231"/>
      <c r="N96" s="231"/>
      <c r="O96" s="231"/>
      <c r="P96" s="102"/>
      <c r="Q96" s="119"/>
    </row>
    <row r="97" spans="2:16" x14ac:dyDescent="0.25">
      <c r="B97" s="155">
        <v>57</v>
      </c>
      <c r="C97" s="121" t="s">
        <v>209</v>
      </c>
      <c r="D97" s="121"/>
      <c r="E97" s="121"/>
      <c r="F97" s="121"/>
      <c r="G97" s="121"/>
      <c r="I97" s="120" t="s">
        <v>204</v>
      </c>
      <c r="K97" s="232">
        <f>SUM(K98:K99)</f>
        <v>15069662942.039999</v>
      </c>
      <c r="L97" s="215"/>
      <c r="M97" s="232">
        <f>SUM(M98)</f>
        <v>31103919</v>
      </c>
      <c r="N97" s="233"/>
      <c r="O97" s="232">
        <f>+K97-M97</f>
        <v>15038559023.039999</v>
      </c>
      <c r="P97" s="102"/>
    </row>
    <row r="98" spans="2:16" x14ac:dyDescent="0.2">
      <c r="B98" s="122">
        <v>5720</v>
      </c>
      <c r="C98" s="87" t="s">
        <v>208</v>
      </c>
      <c r="I98" s="118"/>
      <c r="K98" s="217">
        <v>22158130.710000001</v>
      </c>
      <c r="L98" s="217"/>
      <c r="M98" s="218">
        <v>31103919</v>
      </c>
      <c r="N98" s="221"/>
      <c r="O98" s="218">
        <f>+K98-M98</f>
        <v>-8945788.2899999991</v>
      </c>
      <c r="P98" s="102"/>
    </row>
    <row r="99" spans="2:16" x14ac:dyDescent="0.2">
      <c r="B99" s="122">
        <v>5722</v>
      </c>
      <c r="C99" s="87" t="s">
        <v>207</v>
      </c>
      <c r="I99" s="118"/>
      <c r="K99" s="217">
        <v>15047504811.33</v>
      </c>
      <c r="L99" s="217"/>
      <c r="M99" s="218">
        <v>0</v>
      </c>
      <c r="N99" s="231"/>
      <c r="O99" s="231"/>
      <c r="P99" s="102"/>
    </row>
    <row r="100" spans="2:16" x14ac:dyDescent="0.2">
      <c r="B100" s="122"/>
      <c r="I100" s="118"/>
      <c r="K100" s="217"/>
      <c r="L100" s="217"/>
      <c r="M100" s="218"/>
      <c r="N100" s="231"/>
      <c r="O100" s="231"/>
      <c r="P100" s="102"/>
    </row>
    <row r="101" spans="2:16" x14ac:dyDescent="0.25">
      <c r="B101" s="155"/>
      <c r="C101" s="121" t="s">
        <v>206</v>
      </c>
      <c r="D101" s="121"/>
      <c r="E101" s="121"/>
      <c r="F101" s="121"/>
      <c r="G101" s="121"/>
      <c r="H101" s="121"/>
      <c r="I101" s="120"/>
      <c r="K101" s="214">
        <f>+K67-K78</f>
        <v>25476190043.12999</v>
      </c>
      <c r="L101" s="215"/>
      <c r="M101" s="214">
        <f>+M67-M78</f>
        <v>4533790747.6900024</v>
      </c>
      <c r="N101" s="215"/>
      <c r="O101" s="214">
        <f>+K101-M101</f>
        <v>20942399295.439987</v>
      </c>
      <c r="P101" s="102"/>
    </row>
    <row r="102" spans="2:16" x14ac:dyDescent="0.25">
      <c r="B102" s="155"/>
      <c r="I102" s="118"/>
      <c r="K102" s="218"/>
      <c r="L102" s="218"/>
      <c r="M102" s="218"/>
      <c r="N102" s="218"/>
      <c r="O102" s="218"/>
      <c r="P102" s="102"/>
    </row>
    <row r="103" spans="2:16" x14ac:dyDescent="0.25">
      <c r="B103" s="155"/>
      <c r="I103" s="118"/>
      <c r="K103" s="218"/>
      <c r="L103" s="218"/>
      <c r="M103" s="218"/>
      <c r="N103" s="218"/>
      <c r="O103" s="218"/>
      <c r="P103" s="102"/>
    </row>
    <row r="104" spans="2:16" x14ac:dyDescent="0.25">
      <c r="B104" s="155"/>
      <c r="C104" s="121" t="s">
        <v>486</v>
      </c>
      <c r="D104" s="121"/>
      <c r="E104" s="121"/>
      <c r="F104" s="121"/>
      <c r="G104" s="121"/>
      <c r="H104" s="121"/>
      <c r="I104" s="120"/>
      <c r="J104" s="107"/>
      <c r="K104" s="214">
        <f>+K105</f>
        <v>17727466</v>
      </c>
      <c r="L104" s="215"/>
      <c r="M104" s="214">
        <f>+M105</f>
        <v>30110928</v>
      </c>
      <c r="N104" s="218"/>
      <c r="O104" s="218"/>
      <c r="P104" s="102"/>
    </row>
    <row r="105" spans="2:16" x14ac:dyDescent="0.2">
      <c r="B105" s="155">
        <v>48</v>
      </c>
      <c r="C105" s="87" t="s">
        <v>244</v>
      </c>
      <c r="I105" s="118"/>
      <c r="J105" s="107"/>
      <c r="K105" s="217">
        <v>17727466</v>
      </c>
      <c r="L105" s="218"/>
      <c r="M105" s="217">
        <v>30110928</v>
      </c>
      <c r="N105" s="218"/>
      <c r="O105" s="218"/>
      <c r="P105" s="102"/>
    </row>
    <row r="106" spans="2:16" x14ac:dyDescent="0.2">
      <c r="B106" s="122">
        <v>4808</v>
      </c>
      <c r="C106" s="87" t="s">
        <v>225</v>
      </c>
      <c r="I106" s="118"/>
      <c r="K106" s="217">
        <v>17727466</v>
      </c>
      <c r="L106" s="218"/>
      <c r="M106" s="217">
        <v>30110928</v>
      </c>
      <c r="N106" s="218"/>
      <c r="O106" s="218"/>
      <c r="P106" s="102"/>
    </row>
    <row r="107" spans="2:16" x14ac:dyDescent="0.25">
      <c r="B107" s="155"/>
      <c r="I107" s="118"/>
      <c r="K107" s="218"/>
      <c r="L107" s="218"/>
      <c r="M107" s="218"/>
      <c r="N107" s="218"/>
      <c r="O107" s="218"/>
      <c r="P107" s="102"/>
    </row>
    <row r="108" spans="2:16" x14ac:dyDescent="0.25">
      <c r="B108" s="155"/>
      <c r="C108" s="121" t="s">
        <v>489</v>
      </c>
      <c r="I108" s="118"/>
      <c r="K108" s="218"/>
      <c r="L108" s="218"/>
      <c r="M108" s="218"/>
      <c r="N108" s="218"/>
      <c r="O108" s="218"/>
      <c r="P108" s="102"/>
    </row>
    <row r="109" spans="2:16" x14ac:dyDescent="0.25">
      <c r="B109" s="155">
        <v>58</v>
      </c>
      <c r="C109" s="121" t="s">
        <v>205</v>
      </c>
      <c r="I109" s="120" t="s">
        <v>204</v>
      </c>
      <c r="K109" s="214">
        <f>SUM(K110:K111)</f>
        <v>2512</v>
      </c>
      <c r="L109" s="215"/>
      <c r="M109" s="214">
        <f>SUM(M110:M111)</f>
        <v>14960</v>
      </c>
      <c r="N109" s="215"/>
      <c r="O109" s="214">
        <f>+K109-M109</f>
        <v>-12448</v>
      </c>
      <c r="P109" s="124"/>
    </row>
    <row r="110" spans="2:16" x14ac:dyDescent="0.2">
      <c r="B110" s="122">
        <v>5804</v>
      </c>
      <c r="C110" s="87" t="s">
        <v>203</v>
      </c>
      <c r="I110" s="118"/>
      <c r="K110" s="217">
        <v>0</v>
      </c>
      <c r="L110" s="218"/>
      <c r="M110" s="217">
        <v>14700</v>
      </c>
      <c r="N110" s="218"/>
      <c r="O110" s="218">
        <f>+K110-M110</f>
        <v>-14700</v>
      </c>
      <c r="P110" s="123"/>
    </row>
    <row r="111" spans="2:16" x14ac:dyDescent="0.2">
      <c r="B111" s="122">
        <v>5890</v>
      </c>
      <c r="C111" s="87" t="s">
        <v>202</v>
      </c>
      <c r="I111" s="118"/>
      <c r="K111" s="217">
        <v>2512</v>
      </c>
      <c r="L111" s="218"/>
      <c r="M111" s="217">
        <v>260</v>
      </c>
      <c r="N111" s="218"/>
      <c r="O111" s="218">
        <f>+K111-M111</f>
        <v>2252</v>
      </c>
      <c r="P111" s="102"/>
    </row>
    <row r="112" spans="2:16" x14ac:dyDescent="0.25">
      <c r="B112" s="155"/>
      <c r="I112" s="118"/>
      <c r="K112" s="218"/>
      <c r="L112" s="218"/>
      <c r="M112" s="218"/>
      <c r="N112" s="218"/>
      <c r="O112" s="218"/>
      <c r="P112" s="102"/>
    </row>
    <row r="113" spans="2:17" x14ac:dyDescent="0.25">
      <c r="B113" s="155"/>
      <c r="I113" s="118"/>
      <c r="K113" s="218"/>
      <c r="L113" s="218"/>
      <c r="M113" s="218"/>
      <c r="N113" s="218"/>
      <c r="O113" s="218"/>
      <c r="P113" s="102"/>
    </row>
    <row r="114" spans="2:17" x14ac:dyDescent="0.25">
      <c r="B114" s="155"/>
      <c r="C114" s="121" t="s">
        <v>485</v>
      </c>
      <c r="I114" s="118"/>
      <c r="J114" s="107"/>
      <c r="K114" s="214">
        <f>+K104-K109</f>
        <v>17724954</v>
      </c>
      <c r="L114" s="215"/>
      <c r="M114" s="214">
        <f>+M104-M109</f>
        <v>30095968</v>
      </c>
      <c r="N114" s="218"/>
      <c r="O114" s="220"/>
      <c r="P114" s="102"/>
    </row>
    <row r="115" spans="2:17" x14ac:dyDescent="0.25">
      <c r="B115" s="155"/>
      <c r="I115" s="118"/>
      <c r="K115" s="218"/>
      <c r="L115" s="218"/>
      <c r="M115" s="218"/>
      <c r="N115" s="218"/>
      <c r="O115" s="218"/>
      <c r="P115" s="102"/>
    </row>
    <row r="116" spans="2:17" x14ac:dyDescent="0.25">
      <c r="B116" s="155"/>
      <c r="I116" s="118"/>
      <c r="K116" s="218"/>
      <c r="L116" s="218"/>
      <c r="M116" s="218"/>
      <c r="N116" s="218"/>
      <c r="O116" s="218"/>
      <c r="P116" s="102"/>
    </row>
    <row r="117" spans="2:17" ht="12" thickBot="1" x14ac:dyDescent="0.3">
      <c r="B117" s="155"/>
      <c r="C117" s="121" t="s">
        <v>201</v>
      </c>
      <c r="D117" s="121"/>
      <c r="E117" s="121"/>
      <c r="F117" s="121"/>
      <c r="G117" s="121"/>
      <c r="H117" s="121"/>
      <c r="I117" s="120"/>
      <c r="K117" s="227">
        <f>+K101+K114</f>
        <v>25493914997.12999</v>
      </c>
      <c r="L117" s="215"/>
      <c r="M117" s="227">
        <f>+M101+M114</f>
        <v>4563886715.6900024</v>
      </c>
      <c r="N117" s="215"/>
      <c r="O117" s="227">
        <f>+K117-M117</f>
        <v>20930028281.439987</v>
      </c>
      <c r="P117" s="102"/>
      <c r="Q117" s="119"/>
    </row>
    <row r="118" spans="2:17" ht="9" customHeight="1" thickTop="1" x14ac:dyDescent="0.25">
      <c r="B118" s="155"/>
      <c r="I118" s="118"/>
      <c r="K118" s="229"/>
      <c r="L118" s="229"/>
      <c r="M118" s="229"/>
      <c r="N118" s="230"/>
      <c r="O118" s="230"/>
      <c r="P118" s="102"/>
    </row>
    <row r="119" spans="2:17" ht="4.5" customHeight="1" thickBot="1" x14ac:dyDescent="0.3">
      <c r="B119" s="155"/>
      <c r="K119" s="117"/>
      <c r="N119" s="100"/>
      <c r="O119" s="100"/>
      <c r="P119" s="102"/>
    </row>
    <row r="120" spans="2:17" x14ac:dyDescent="0.25">
      <c r="B120" s="154"/>
      <c r="C120" s="114"/>
      <c r="D120" s="114"/>
      <c r="E120" s="114"/>
      <c r="F120" s="114"/>
      <c r="G120" s="114"/>
      <c r="H120" s="114"/>
      <c r="I120" s="116"/>
      <c r="J120" s="114"/>
      <c r="K120" s="115"/>
      <c r="L120" s="115"/>
      <c r="M120" s="115"/>
      <c r="N120" s="114"/>
      <c r="O120" s="114"/>
      <c r="P120" s="113"/>
    </row>
    <row r="121" spans="2:17" x14ac:dyDescent="0.25">
      <c r="B121" s="155"/>
      <c r="P121" s="102"/>
    </row>
    <row r="122" spans="2:17" x14ac:dyDescent="0.25">
      <c r="B122" s="155"/>
      <c r="P122" s="102"/>
    </row>
    <row r="123" spans="2:17" ht="15.75" customHeight="1" x14ac:dyDescent="0.25">
      <c r="B123" s="155"/>
      <c r="C123" s="257"/>
      <c r="D123" s="257"/>
      <c r="E123" s="257"/>
      <c r="F123" s="257"/>
      <c r="G123" s="257"/>
      <c r="H123" s="257"/>
      <c r="I123" s="112"/>
      <c r="J123" s="111"/>
      <c r="K123" s="110"/>
      <c r="L123" s="257"/>
      <c r="M123" s="257"/>
      <c r="N123" s="257"/>
      <c r="P123" s="102"/>
    </row>
    <row r="124" spans="2:17" ht="12" x14ac:dyDescent="0.25">
      <c r="B124" s="109"/>
      <c r="C124" s="258" t="s">
        <v>187</v>
      </c>
      <c r="D124" s="258"/>
      <c r="E124" s="258"/>
      <c r="F124" s="258"/>
      <c r="G124" s="258"/>
      <c r="H124" s="258"/>
      <c r="I124" s="259"/>
      <c r="J124" s="259"/>
      <c r="K124" s="259"/>
      <c r="L124" s="260" t="s">
        <v>104</v>
      </c>
      <c r="M124" s="260"/>
      <c r="N124" s="260"/>
      <c r="O124" s="260"/>
      <c r="P124" s="102"/>
    </row>
    <row r="125" spans="2:17" ht="12" x14ac:dyDescent="0.25">
      <c r="B125" s="108"/>
      <c r="C125" s="262" t="s">
        <v>103</v>
      </c>
      <c r="D125" s="262"/>
      <c r="E125" s="262"/>
      <c r="F125" s="262"/>
      <c r="G125" s="262"/>
      <c r="H125" s="262"/>
      <c r="I125" s="263"/>
      <c r="J125" s="263"/>
      <c r="K125" s="263"/>
      <c r="L125" s="264" t="s">
        <v>102</v>
      </c>
      <c r="M125" s="264"/>
      <c r="N125" s="264"/>
      <c r="O125" s="264"/>
      <c r="P125" s="102"/>
      <c r="Q125" s="101"/>
    </row>
    <row r="126" spans="2:17" ht="15" customHeight="1" x14ac:dyDescent="0.25">
      <c r="B126" s="108"/>
      <c r="C126" s="153"/>
      <c r="D126" s="261" t="s">
        <v>490</v>
      </c>
      <c r="E126" s="261"/>
      <c r="F126" s="261"/>
      <c r="G126" s="261"/>
      <c r="H126" s="153"/>
      <c r="I126" s="106"/>
      <c r="J126" s="105"/>
      <c r="K126" s="104"/>
      <c r="L126" s="163"/>
      <c r="M126" s="163"/>
      <c r="N126" s="103"/>
      <c r="O126" s="103"/>
      <c r="P126" s="102"/>
      <c r="Q126" s="101"/>
    </row>
    <row r="127" spans="2:17" ht="12" x14ac:dyDescent="0.25">
      <c r="B127" s="108"/>
      <c r="C127" s="107"/>
      <c r="D127" s="107"/>
      <c r="E127" s="107"/>
      <c r="F127" s="107"/>
      <c r="G127" s="107"/>
      <c r="H127" s="107"/>
      <c r="I127" s="106"/>
      <c r="J127" s="105"/>
      <c r="K127" s="104"/>
      <c r="L127" s="163"/>
      <c r="M127" s="163"/>
      <c r="N127" s="103"/>
      <c r="O127" s="103"/>
      <c r="P127" s="102"/>
      <c r="Q127" s="101"/>
    </row>
    <row r="128" spans="2:17" s="152" customFormat="1" ht="15" customHeight="1" x14ac:dyDescent="0.15">
      <c r="B128" s="99"/>
      <c r="C128" s="265"/>
      <c r="D128" s="265"/>
      <c r="E128" s="265"/>
      <c r="F128" s="265"/>
      <c r="G128" s="265"/>
      <c r="I128" s="98"/>
      <c r="K128" s="97"/>
      <c r="L128" s="97"/>
      <c r="M128" s="97"/>
      <c r="P128" s="96"/>
      <c r="Q128" s="95"/>
    </row>
    <row r="129" spans="2:16" ht="13.5" customHeight="1" thickBot="1" x14ac:dyDescent="0.3">
      <c r="B129" s="252" t="s">
        <v>199</v>
      </c>
      <c r="C129" s="253"/>
      <c r="D129" s="253"/>
      <c r="E129" s="253"/>
      <c r="F129" s="253"/>
      <c r="G129" s="253"/>
      <c r="H129" s="253"/>
      <c r="I129" s="94"/>
      <c r="J129" s="9"/>
      <c r="K129" s="93" t="str">
        <f>+J47</f>
        <v>Revision Asesor DGA:  Francisco Jose Bautista Villalobos</v>
      </c>
      <c r="L129" s="164"/>
      <c r="M129" s="164"/>
      <c r="N129" s="92"/>
      <c r="O129" s="92"/>
      <c r="P129" s="91"/>
    </row>
  </sheetData>
  <mergeCells count="30">
    <mergeCell ref="G2:P2"/>
    <mergeCell ref="G3:P3"/>
    <mergeCell ref="G4:P4"/>
    <mergeCell ref="G5:P5"/>
    <mergeCell ref="C41:H41"/>
    <mergeCell ref="L41:N41"/>
    <mergeCell ref="G61:P61"/>
    <mergeCell ref="C42:H42"/>
    <mergeCell ref="I42:K42"/>
    <mergeCell ref="L42:O42"/>
    <mergeCell ref="C43:H43"/>
    <mergeCell ref="I43:K43"/>
    <mergeCell ref="L43:O43"/>
    <mergeCell ref="D44:G44"/>
    <mergeCell ref="C46:G46"/>
    <mergeCell ref="B47:H47"/>
    <mergeCell ref="G59:P59"/>
    <mergeCell ref="G60:P60"/>
    <mergeCell ref="B129:H129"/>
    <mergeCell ref="G62:P62"/>
    <mergeCell ref="C123:H123"/>
    <mergeCell ref="L123:N123"/>
    <mergeCell ref="C124:H124"/>
    <mergeCell ref="I124:K124"/>
    <mergeCell ref="L124:O124"/>
    <mergeCell ref="D126:G126"/>
    <mergeCell ref="C125:H125"/>
    <mergeCell ref="I125:K125"/>
    <mergeCell ref="L125:O125"/>
    <mergeCell ref="C128:G128"/>
  </mergeCells>
  <printOptions horizontalCentered="1" verticalCentered="1"/>
  <pageMargins left="0.83" right="0.27559055118110237" top="0.59" bottom="0.35433070866141736" header="0.51181102362204722" footer="0.19685039370078741"/>
  <pageSetup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91962-8079-4F7D-8E51-017BF651DF01}">
  <dimension ref="A2:F622"/>
  <sheetViews>
    <sheetView workbookViewId="0">
      <selection activeCell="C12" sqref="C12"/>
    </sheetView>
  </sheetViews>
  <sheetFormatPr baseColWidth="10" defaultRowHeight="15" x14ac:dyDescent="0.25"/>
  <cols>
    <col min="1" max="1" width="15.28515625" style="276" customWidth="1"/>
    <col min="2" max="2" width="42.7109375" style="157" customWidth="1"/>
    <col min="3" max="3" width="20.140625" style="160" customWidth="1"/>
    <col min="4" max="4" width="19.42578125" style="160" customWidth="1"/>
    <col min="5" max="5" width="28" style="160" customWidth="1"/>
    <col min="6" max="6" width="20.140625" style="160" customWidth="1"/>
    <col min="7" max="16384" width="11.42578125" style="157"/>
  </cols>
  <sheetData>
    <row r="2" spans="1:6" x14ac:dyDescent="0.25">
      <c r="A2" s="273" t="s">
        <v>470</v>
      </c>
      <c r="B2" s="158" t="s">
        <v>469</v>
      </c>
    </row>
    <row r="3" spans="1:6" x14ac:dyDescent="0.25">
      <c r="A3" s="274" t="s">
        <v>468</v>
      </c>
      <c r="B3" s="159" t="s">
        <v>1</v>
      </c>
    </row>
    <row r="4" spans="1:6" x14ac:dyDescent="0.25">
      <c r="A4" s="274" t="s">
        <v>467</v>
      </c>
      <c r="B4" s="159" t="s">
        <v>2</v>
      </c>
    </row>
    <row r="5" spans="1:6" x14ac:dyDescent="0.25">
      <c r="A5" s="274" t="s">
        <v>466</v>
      </c>
      <c r="B5" s="159" t="s">
        <v>465</v>
      </c>
    </row>
    <row r="6" spans="1:6" x14ac:dyDescent="0.25">
      <c r="A6" s="274" t="s">
        <v>464</v>
      </c>
      <c r="B6" s="159" t="s">
        <v>463</v>
      </c>
    </row>
    <row r="7" spans="1:6" x14ac:dyDescent="0.25">
      <c r="A7" s="274" t="s">
        <v>462</v>
      </c>
      <c r="B7" s="159" t="s">
        <v>461</v>
      </c>
    </row>
    <row r="8" spans="1:6" x14ac:dyDescent="0.25">
      <c r="A8" s="274"/>
      <c r="B8" s="159"/>
    </row>
    <row r="9" spans="1:6" s="212" customFormat="1" x14ac:dyDescent="0.25">
      <c r="A9" s="275" t="s">
        <v>460</v>
      </c>
      <c r="B9" s="210" t="s">
        <v>459</v>
      </c>
      <c r="C9" s="211" t="s">
        <v>458</v>
      </c>
      <c r="D9" s="211" t="s">
        <v>457</v>
      </c>
      <c r="E9" s="211" t="s">
        <v>456</v>
      </c>
      <c r="F9" s="211" t="s">
        <v>455</v>
      </c>
    </row>
    <row r="10" spans="1:6" x14ac:dyDescent="0.25">
      <c r="A10" s="274" t="s">
        <v>454</v>
      </c>
      <c r="B10" s="159" t="s">
        <v>453</v>
      </c>
      <c r="C10" s="161">
        <v>188049108580.23999</v>
      </c>
      <c r="D10" s="161">
        <v>6990516435.5500002</v>
      </c>
      <c r="E10" s="161">
        <v>10777591684.17</v>
      </c>
      <c r="F10" s="161">
        <v>184262033331.62</v>
      </c>
    </row>
    <row r="11" spans="1:6" x14ac:dyDescent="0.25">
      <c r="A11" s="274">
        <v>11</v>
      </c>
      <c r="B11" s="159" t="s">
        <v>452</v>
      </c>
      <c r="C11" s="161">
        <v>3576714095</v>
      </c>
      <c r="D11" s="161">
        <v>6451302158.71</v>
      </c>
      <c r="E11" s="161">
        <v>10014470352.709999</v>
      </c>
      <c r="F11" s="161">
        <v>13545901</v>
      </c>
    </row>
    <row r="12" spans="1:6" x14ac:dyDescent="0.25">
      <c r="A12" s="274">
        <v>1105</v>
      </c>
      <c r="B12" s="159" t="s">
        <v>451</v>
      </c>
      <c r="C12" s="161">
        <v>0</v>
      </c>
      <c r="D12" s="161">
        <v>0</v>
      </c>
      <c r="E12" s="161">
        <v>0</v>
      </c>
      <c r="F12" s="161">
        <v>0</v>
      </c>
    </row>
    <row r="13" spans="1:6" x14ac:dyDescent="0.25">
      <c r="A13" s="274">
        <v>110502</v>
      </c>
      <c r="B13" s="159" t="s">
        <v>450</v>
      </c>
      <c r="C13" s="161">
        <v>0</v>
      </c>
      <c r="D13" s="161">
        <v>0</v>
      </c>
      <c r="E13" s="161">
        <v>0</v>
      </c>
      <c r="F13" s="161">
        <v>0</v>
      </c>
    </row>
    <row r="14" spans="1:6" x14ac:dyDescent="0.25">
      <c r="A14" s="274">
        <v>110502002</v>
      </c>
      <c r="B14" s="159" t="s">
        <v>99</v>
      </c>
      <c r="C14" s="161">
        <v>0</v>
      </c>
      <c r="D14" s="161">
        <v>0</v>
      </c>
      <c r="E14" s="161">
        <v>0</v>
      </c>
      <c r="F14" s="161">
        <v>0</v>
      </c>
    </row>
    <row r="15" spans="1:6" x14ac:dyDescent="0.25">
      <c r="A15" s="274">
        <v>1110</v>
      </c>
      <c r="B15" s="159" t="s">
        <v>449</v>
      </c>
      <c r="C15" s="161">
        <v>3576714095</v>
      </c>
      <c r="D15" s="161">
        <v>6451302158.71</v>
      </c>
      <c r="E15" s="161">
        <v>10014470352.709999</v>
      </c>
      <c r="F15" s="161">
        <v>13545901</v>
      </c>
    </row>
    <row r="16" spans="1:6" x14ac:dyDescent="0.25">
      <c r="A16" s="274">
        <v>111005</v>
      </c>
      <c r="B16" s="159" t="s">
        <v>99</v>
      </c>
      <c r="C16" s="161">
        <v>3576714095</v>
      </c>
      <c r="D16" s="161">
        <v>6451302158.71</v>
      </c>
      <c r="E16" s="161">
        <v>10014470352.709999</v>
      </c>
      <c r="F16" s="161">
        <v>13545901</v>
      </c>
    </row>
    <row r="17" spans="1:6" ht="18" customHeight="1" x14ac:dyDescent="0.25">
      <c r="A17" s="274">
        <v>111005001</v>
      </c>
      <c r="B17" s="159" t="s">
        <v>99</v>
      </c>
      <c r="C17" s="161">
        <v>3576714095</v>
      </c>
      <c r="D17" s="161">
        <v>6451302158.71</v>
      </c>
      <c r="E17" s="161">
        <v>10014470352.709999</v>
      </c>
      <c r="F17" s="161">
        <v>13545901</v>
      </c>
    </row>
    <row r="18" spans="1:6" x14ac:dyDescent="0.25">
      <c r="A18" s="274">
        <v>13</v>
      </c>
      <c r="B18" s="159" t="s">
        <v>448</v>
      </c>
      <c r="C18" s="161">
        <v>463018281</v>
      </c>
      <c r="D18" s="161">
        <v>85624096.420000002</v>
      </c>
      <c r="E18" s="161">
        <v>48647138.420000002</v>
      </c>
      <c r="F18" s="161">
        <v>499995239</v>
      </c>
    </row>
    <row r="19" spans="1:6" ht="30" x14ac:dyDescent="0.25">
      <c r="A19" s="274">
        <v>1311</v>
      </c>
      <c r="B19" s="159" t="s">
        <v>447</v>
      </c>
      <c r="C19" s="161">
        <v>0</v>
      </c>
      <c r="D19" s="161">
        <v>51708</v>
      </c>
      <c r="E19" s="161">
        <v>51708</v>
      </c>
      <c r="F19" s="161">
        <v>0</v>
      </c>
    </row>
    <row r="20" spans="1:6" x14ac:dyDescent="0.25">
      <c r="A20" s="274">
        <v>131101</v>
      </c>
      <c r="B20" s="159" t="s">
        <v>298</v>
      </c>
      <c r="C20" s="161">
        <v>0</v>
      </c>
      <c r="D20" s="161">
        <v>51708</v>
      </c>
      <c r="E20" s="161">
        <v>51708</v>
      </c>
      <c r="F20" s="161">
        <v>0</v>
      </c>
    </row>
    <row r="21" spans="1:6" x14ac:dyDescent="0.25">
      <c r="A21" s="274">
        <v>131101001</v>
      </c>
      <c r="B21" s="159" t="s">
        <v>298</v>
      </c>
      <c r="C21" s="161">
        <v>0</v>
      </c>
      <c r="D21" s="161">
        <v>51708</v>
      </c>
      <c r="E21" s="161">
        <v>51708</v>
      </c>
      <c r="F21" s="161">
        <v>0</v>
      </c>
    </row>
    <row r="22" spans="1:6" x14ac:dyDescent="0.25">
      <c r="A22" s="274">
        <v>131102</v>
      </c>
      <c r="B22" s="159" t="s">
        <v>446</v>
      </c>
      <c r="C22" s="161">
        <v>0</v>
      </c>
      <c r="D22" s="161">
        <v>0</v>
      </c>
      <c r="E22" s="161">
        <v>0</v>
      </c>
      <c r="F22" s="161">
        <v>0</v>
      </c>
    </row>
    <row r="23" spans="1:6" x14ac:dyDescent="0.25">
      <c r="A23" s="274">
        <v>131102001</v>
      </c>
      <c r="B23" s="159" t="s">
        <v>445</v>
      </c>
      <c r="C23" s="161">
        <v>0</v>
      </c>
      <c r="D23" s="161">
        <v>0</v>
      </c>
      <c r="E23" s="161">
        <v>0</v>
      </c>
      <c r="F23" s="161">
        <v>0</v>
      </c>
    </row>
    <row r="24" spans="1:6" x14ac:dyDescent="0.25">
      <c r="A24" s="274">
        <v>131104</v>
      </c>
      <c r="B24" s="159" t="s">
        <v>444</v>
      </c>
      <c r="C24" s="161">
        <v>0</v>
      </c>
      <c r="D24" s="161">
        <v>0</v>
      </c>
      <c r="E24" s="161">
        <v>0</v>
      </c>
      <c r="F24" s="161">
        <v>0</v>
      </c>
    </row>
    <row r="25" spans="1:6" x14ac:dyDescent="0.25">
      <c r="A25" s="274">
        <v>131104004</v>
      </c>
      <c r="B25" s="159" t="s">
        <v>443</v>
      </c>
      <c r="C25" s="161">
        <v>0</v>
      </c>
      <c r="D25" s="161">
        <v>0</v>
      </c>
      <c r="E25" s="161">
        <v>0</v>
      </c>
      <c r="F25" s="161">
        <v>0</v>
      </c>
    </row>
    <row r="26" spans="1:6" x14ac:dyDescent="0.25">
      <c r="A26" s="274">
        <v>1316</v>
      </c>
      <c r="B26" s="159" t="s">
        <v>442</v>
      </c>
      <c r="C26" s="161">
        <v>0</v>
      </c>
      <c r="D26" s="161">
        <v>0</v>
      </c>
      <c r="E26" s="161">
        <v>0</v>
      </c>
      <c r="F26" s="161">
        <v>0</v>
      </c>
    </row>
    <row r="27" spans="1:6" x14ac:dyDescent="0.25">
      <c r="A27" s="274">
        <v>131606</v>
      </c>
      <c r="B27" s="159" t="s">
        <v>441</v>
      </c>
      <c r="C27" s="161">
        <v>0</v>
      </c>
      <c r="D27" s="161">
        <v>0</v>
      </c>
      <c r="E27" s="161">
        <v>0</v>
      </c>
      <c r="F27" s="161">
        <v>0</v>
      </c>
    </row>
    <row r="28" spans="1:6" x14ac:dyDescent="0.25">
      <c r="A28" s="274">
        <v>131606001</v>
      </c>
      <c r="B28" s="159" t="s">
        <v>441</v>
      </c>
      <c r="C28" s="161">
        <v>0</v>
      </c>
      <c r="D28" s="161">
        <v>0</v>
      </c>
      <c r="E28" s="161">
        <v>0</v>
      </c>
      <c r="F28" s="161">
        <v>0</v>
      </c>
    </row>
    <row r="29" spans="1:6" x14ac:dyDescent="0.25">
      <c r="A29" s="274">
        <v>1337</v>
      </c>
      <c r="B29" s="159" t="s">
        <v>440</v>
      </c>
      <c r="C29" s="161">
        <v>0</v>
      </c>
      <c r="D29" s="161">
        <v>0</v>
      </c>
      <c r="E29" s="161">
        <v>0</v>
      </c>
      <c r="F29" s="161">
        <v>0</v>
      </c>
    </row>
    <row r="30" spans="1:6" x14ac:dyDescent="0.25">
      <c r="A30" s="274">
        <v>133712</v>
      </c>
      <c r="B30" s="159" t="s">
        <v>88</v>
      </c>
      <c r="C30" s="161">
        <v>0</v>
      </c>
      <c r="D30" s="161">
        <v>0</v>
      </c>
      <c r="E30" s="161">
        <v>0</v>
      </c>
      <c r="F30" s="161">
        <v>0</v>
      </c>
    </row>
    <row r="31" spans="1:6" x14ac:dyDescent="0.25">
      <c r="A31" s="274">
        <v>133712001</v>
      </c>
      <c r="B31" s="159" t="s">
        <v>88</v>
      </c>
      <c r="C31" s="161">
        <v>0</v>
      </c>
      <c r="D31" s="161">
        <v>0</v>
      </c>
      <c r="E31" s="161">
        <v>0</v>
      </c>
      <c r="F31" s="161">
        <v>0</v>
      </c>
    </row>
    <row r="32" spans="1:6" x14ac:dyDescent="0.25">
      <c r="A32" s="274">
        <v>1384</v>
      </c>
      <c r="B32" s="159" t="s">
        <v>439</v>
      </c>
      <c r="C32" s="161">
        <v>463018281</v>
      </c>
      <c r="D32" s="161">
        <v>85572388.420000002</v>
      </c>
      <c r="E32" s="161">
        <v>48595430.420000002</v>
      </c>
      <c r="F32" s="161">
        <v>499995239</v>
      </c>
    </row>
    <row r="33" spans="1:6" x14ac:dyDescent="0.25">
      <c r="A33" s="274">
        <v>138412</v>
      </c>
      <c r="B33" s="159" t="s">
        <v>438</v>
      </c>
      <c r="C33" s="161">
        <v>0</v>
      </c>
      <c r="D33" s="161">
        <v>0</v>
      </c>
      <c r="E33" s="161">
        <v>0</v>
      </c>
      <c r="F33" s="161">
        <v>0</v>
      </c>
    </row>
    <row r="34" spans="1:6" x14ac:dyDescent="0.25">
      <c r="A34" s="274">
        <v>138412001</v>
      </c>
      <c r="B34" s="159" t="s">
        <v>438</v>
      </c>
      <c r="C34" s="161">
        <v>0</v>
      </c>
      <c r="D34" s="161">
        <v>0</v>
      </c>
      <c r="E34" s="161">
        <v>0</v>
      </c>
      <c r="F34" s="161">
        <v>0</v>
      </c>
    </row>
    <row r="35" spans="1:6" x14ac:dyDescent="0.25">
      <c r="A35" s="274">
        <v>138421</v>
      </c>
      <c r="B35" s="159" t="s">
        <v>68</v>
      </c>
      <c r="C35" s="161">
        <v>0</v>
      </c>
      <c r="D35" s="161">
        <v>0</v>
      </c>
      <c r="E35" s="161">
        <v>0</v>
      </c>
      <c r="F35" s="161">
        <v>0</v>
      </c>
    </row>
    <row r="36" spans="1:6" x14ac:dyDescent="0.25">
      <c r="A36" s="274">
        <v>138421001</v>
      </c>
      <c r="B36" s="159" t="s">
        <v>68</v>
      </c>
      <c r="C36" s="161">
        <v>0</v>
      </c>
      <c r="D36" s="161">
        <v>0</v>
      </c>
      <c r="E36" s="161">
        <v>0</v>
      </c>
      <c r="F36" s="161">
        <v>0</v>
      </c>
    </row>
    <row r="37" spans="1:6" x14ac:dyDescent="0.25">
      <c r="A37" s="274">
        <v>138426</v>
      </c>
      <c r="B37" s="159" t="s">
        <v>437</v>
      </c>
      <c r="C37" s="161">
        <v>457113537</v>
      </c>
      <c r="D37" s="161">
        <v>63465965.710000001</v>
      </c>
      <c r="E37" s="161">
        <v>26489007.710000001</v>
      </c>
      <c r="F37" s="161">
        <v>494090495</v>
      </c>
    </row>
    <row r="38" spans="1:6" x14ac:dyDescent="0.25">
      <c r="A38" s="274">
        <v>138426001</v>
      </c>
      <c r="B38" s="159" t="s">
        <v>437</v>
      </c>
      <c r="C38" s="161">
        <v>457113537</v>
      </c>
      <c r="D38" s="161">
        <v>63465965.710000001</v>
      </c>
      <c r="E38" s="161">
        <v>26489007.710000001</v>
      </c>
      <c r="F38" s="161">
        <v>494090495</v>
      </c>
    </row>
    <row r="39" spans="1:6" x14ac:dyDescent="0.25">
      <c r="A39" s="274">
        <v>138427</v>
      </c>
      <c r="B39" s="159" t="s">
        <v>436</v>
      </c>
      <c r="C39" s="161">
        <v>5904744</v>
      </c>
      <c r="D39" s="161">
        <v>0</v>
      </c>
      <c r="E39" s="161">
        <v>0</v>
      </c>
      <c r="F39" s="161">
        <v>5904744</v>
      </c>
    </row>
    <row r="40" spans="1:6" x14ac:dyDescent="0.25">
      <c r="A40" s="274">
        <v>138427001</v>
      </c>
      <c r="B40" s="159" t="s">
        <v>436</v>
      </c>
      <c r="C40" s="161">
        <v>5904744</v>
      </c>
      <c r="D40" s="161">
        <v>0</v>
      </c>
      <c r="E40" s="161">
        <v>0</v>
      </c>
      <c r="F40" s="161">
        <v>5904744</v>
      </c>
    </row>
    <row r="41" spans="1:6" x14ac:dyDescent="0.25">
      <c r="A41" s="274">
        <v>138439</v>
      </c>
      <c r="B41" s="159" t="s">
        <v>41</v>
      </c>
      <c r="C41" s="161">
        <v>0</v>
      </c>
      <c r="D41" s="161">
        <v>8389248</v>
      </c>
      <c r="E41" s="161">
        <v>8389248</v>
      </c>
      <c r="F41" s="161">
        <v>0</v>
      </c>
    </row>
    <row r="42" spans="1:6" x14ac:dyDescent="0.25">
      <c r="A42" s="274">
        <v>138439001</v>
      </c>
      <c r="B42" s="159" t="s">
        <v>41</v>
      </c>
      <c r="C42" s="161">
        <v>0</v>
      </c>
      <c r="D42" s="161">
        <v>8389248</v>
      </c>
      <c r="E42" s="161">
        <v>8389248</v>
      </c>
      <c r="F42" s="161">
        <v>0</v>
      </c>
    </row>
    <row r="43" spans="1:6" x14ac:dyDescent="0.25">
      <c r="A43" s="274">
        <v>138490</v>
      </c>
      <c r="B43" s="159" t="s">
        <v>435</v>
      </c>
      <c r="C43" s="161">
        <v>0</v>
      </c>
      <c r="D43" s="161">
        <v>13717174.710000001</v>
      </c>
      <c r="E43" s="161">
        <v>13717174.710000001</v>
      </c>
      <c r="F43" s="161">
        <v>0</v>
      </c>
    </row>
    <row r="44" spans="1:6" x14ac:dyDescent="0.25">
      <c r="A44" s="274">
        <v>138490001</v>
      </c>
      <c r="B44" s="159" t="s">
        <v>435</v>
      </c>
      <c r="C44" s="161">
        <v>0</v>
      </c>
      <c r="D44" s="161">
        <v>13717174.710000001</v>
      </c>
      <c r="E44" s="161">
        <v>13717174.710000001</v>
      </c>
      <c r="F44" s="161">
        <v>0</v>
      </c>
    </row>
    <row r="45" spans="1:6" x14ac:dyDescent="0.25">
      <c r="A45" s="274">
        <v>15</v>
      </c>
      <c r="B45" s="159" t="s">
        <v>434</v>
      </c>
      <c r="C45" s="161">
        <v>0</v>
      </c>
      <c r="D45" s="161">
        <v>0</v>
      </c>
      <c r="E45" s="161">
        <v>0</v>
      </c>
      <c r="F45" s="161">
        <v>0</v>
      </c>
    </row>
    <row r="46" spans="1:6" x14ac:dyDescent="0.25">
      <c r="A46" s="274">
        <v>1514</v>
      </c>
      <c r="B46" s="159" t="s">
        <v>433</v>
      </c>
      <c r="C46" s="161">
        <v>0</v>
      </c>
      <c r="D46" s="161">
        <v>0</v>
      </c>
      <c r="E46" s="161">
        <v>0</v>
      </c>
      <c r="F46" s="161">
        <v>0</v>
      </c>
    </row>
    <row r="47" spans="1:6" x14ac:dyDescent="0.25">
      <c r="A47" s="274">
        <v>151423</v>
      </c>
      <c r="B47" s="159" t="s">
        <v>432</v>
      </c>
      <c r="C47" s="161">
        <v>0</v>
      </c>
      <c r="D47" s="161">
        <v>0</v>
      </c>
      <c r="E47" s="161">
        <v>0</v>
      </c>
      <c r="F47" s="161">
        <v>0</v>
      </c>
    </row>
    <row r="48" spans="1:6" x14ac:dyDescent="0.25">
      <c r="A48" s="274">
        <v>151423001</v>
      </c>
      <c r="B48" s="159" t="s">
        <v>432</v>
      </c>
      <c r="C48" s="161">
        <v>0</v>
      </c>
      <c r="D48" s="161">
        <v>0</v>
      </c>
      <c r="E48" s="161">
        <v>0</v>
      </c>
      <c r="F48" s="161">
        <v>0</v>
      </c>
    </row>
    <row r="49" spans="1:6" x14ac:dyDescent="0.25">
      <c r="A49" s="274">
        <v>151490</v>
      </c>
      <c r="B49" s="159" t="s">
        <v>431</v>
      </c>
      <c r="C49" s="161">
        <v>0</v>
      </c>
      <c r="D49" s="161">
        <v>0</v>
      </c>
      <c r="E49" s="161">
        <v>0</v>
      </c>
      <c r="F49" s="161">
        <v>0</v>
      </c>
    </row>
    <row r="50" spans="1:6" x14ac:dyDescent="0.25">
      <c r="A50" s="274">
        <v>151490001</v>
      </c>
      <c r="B50" s="159" t="s">
        <v>431</v>
      </c>
      <c r="C50" s="161">
        <v>0</v>
      </c>
      <c r="D50" s="161">
        <v>0</v>
      </c>
      <c r="E50" s="161">
        <v>0</v>
      </c>
      <c r="F50" s="161">
        <v>0</v>
      </c>
    </row>
    <row r="51" spans="1:6" x14ac:dyDescent="0.25">
      <c r="A51" s="274">
        <v>16</v>
      </c>
      <c r="B51" s="159" t="s">
        <v>430</v>
      </c>
      <c r="C51" s="161">
        <v>176502426378.23999</v>
      </c>
      <c r="D51" s="161">
        <v>453590180.42000002</v>
      </c>
      <c r="E51" s="161">
        <v>682394638.37</v>
      </c>
      <c r="F51" s="161">
        <v>176273621920.29001</v>
      </c>
    </row>
    <row r="52" spans="1:6" x14ac:dyDescent="0.25">
      <c r="A52" s="274">
        <v>1605</v>
      </c>
      <c r="B52" s="159" t="s">
        <v>429</v>
      </c>
      <c r="C52" s="161">
        <v>25990211992</v>
      </c>
      <c r="D52" s="161">
        <v>0</v>
      </c>
      <c r="E52" s="161">
        <v>0</v>
      </c>
      <c r="F52" s="161">
        <v>25990211992</v>
      </c>
    </row>
    <row r="53" spans="1:6" x14ac:dyDescent="0.25">
      <c r="A53" s="274">
        <v>160501</v>
      </c>
      <c r="B53" s="159" t="s">
        <v>98</v>
      </c>
      <c r="C53" s="161">
        <v>25990211992</v>
      </c>
      <c r="D53" s="161">
        <v>0</v>
      </c>
      <c r="E53" s="161">
        <v>0</v>
      </c>
      <c r="F53" s="161">
        <v>25990211992</v>
      </c>
    </row>
    <row r="54" spans="1:6" x14ac:dyDescent="0.25">
      <c r="A54" s="274">
        <v>160501001</v>
      </c>
      <c r="B54" s="159" t="s">
        <v>98</v>
      </c>
      <c r="C54" s="161">
        <v>25990211992</v>
      </c>
      <c r="D54" s="161">
        <v>0</v>
      </c>
      <c r="E54" s="161">
        <v>0</v>
      </c>
      <c r="F54" s="161">
        <v>25990211992</v>
      </c>
    </row>
    <row r="55" spans="1:6" x14ac:dyDescent="0.25">
      <c r="A55" s="274">
        <v>1635</v>
      </c>
      <c r="B55" s="159" t="s">
        <v>428</v>
      </c>
      <c r="C55" s="161">
        <v>150976194.62</v>
      </c>
      <c r="D55" s="161">
        <v>168459072.47999999</v>
      </c>
      <c r="E55" s="161">
        <v>131680967.48</v>
      </c>
      <c r="F55" s="161">
        <v>187754299.62</v>
      </c>
    </row>
    <row r="56" spans="1:6" x14ac:dyDescent="0.25">
      <c r="A56" s="274">
        <v>163501</v>
      </c>
      <c r="B56" s="159" t="s">
        <v>18</v>
      </c>
      <c r="C56" s="161">
        <v>0</v>
      </c>
      <c r="D56" s="161">
        <v>0</v>
      </c>
      <c r="E56" s="161">
        <v>0</v>
      </c>
      <c r="F56" s="161">
        <v>0</v>
      </c>
    </row>
    <row r="57" spans="1:6" x14ac:dyDescent="0.25">
      <c r="A57" s="274">
        <v>163501009</v>
      </c>
      <c r="B57" s="159" t="s">
        <v>33</v>
      </c>
      <c r="C57" s="161">
        <v>0</v>
      </c>
      <c r="D57" s="161">
        <v>0</v>
      </c>
      <c r="E57" s="161">
        <v>0</v>
      </c>
      <c r="F57" s="161">
        <v>0</v>
      </c>
    </row>
    <row r="58" spans="1:6" x14ac:dyDescent="0.25">
      <c r="A58" s="274">
        <v>163501011</v>
      </c>
      <c r="B58" s="159" t="s">
        <v>32</v>
      </c>
      <c r="C58" s="161">
        <v>0</v>
      </c>
      <c r="D58" s="161">
        <v>0</v>
      </c>
      <c r="E58" s="161">
        <v>0</v>
      </c>
      <c r="F58" s="161">
        <v>0</v>
      </c>
    </row>
    <row r="59" spans="1:6" x14ac:dyDescent="0.25">
      <c r="A59" s="274">
        <v>163501016</v>
      </c>
      <c r="B59" s="159" t="s">
        <v>427</v>
      </c>
      <c r="C59" s="161">
        <v>0</v>
      </c>
      <c r="D59" s="161">
        <v>0</v>
      </c>
      <c r="E59" s="161">
        <v>0</v>
      </c>
      <c r="F59" s="161">
        <v>0</v>
      </c>
    </row>
    <row r="60" spans="1:6" x14ac:dyDescent="0.25">
      <c r="A60" s="274">
        <v>163502</v>
      </c>
      <c r="B60" s="159" t="s">
        <v>280</v>
      </c>
      <c r="C60" s="161">
        <v>0</v>
      </c>
      <c r="D60" s="161">
        <v>0</v>
      </c>
      <c r="E60" s="161">
        <v>0</v>
      </c>
      <c r="F60" s="161">
        <v>0</v>
      </c>
    </row>
    <row r="61" spans="1:6" x14ac:dyDescent="0.25">
      <c r="A61" s="274">
        <v>163502008</v>
      </c>
      <c r="B61" s="159" t="s">
        <v>31</v>
      </c>
      <c r="C61" s="161">
        <v>0</v>
      </c>
      <c r="D61" s="161">
        <v>0</v>
      </c>
      <c r="E61" s="161">
        <v>0</v>
      </c>
      <c r="F61" s="161">
        <v>0</v>
      </c>
    </row>
    <row r="62" spans="1:6" x14ac:dyDescent="0.25">
      <c r="A62" s="274">
        <v>163503</v>
      </c>
      <c r="B62" s="159" t="s">
        <v>17</v>
      </c>
      <c r="C62" s="161">
        <v>75335503.620000005</v>
      </c>
      <c r="D62" s="161">
        <v>61929117.479999997</v>
      </c>
      <c r="E62" s="161">
        <v>58365067.479999997</v>
      </c>
      <c r="F62" s="161">
        <v>78899553.620000005</v>
      </c>
    </row>
    <row r="63" spans="1:6" x14ac:dyDescent="0.25">
      <c r="A63" s="274">
        <v>163503001</v>
      </c>
      <c r="B63" s="159" t="s">
        <v>30</v>
      </c>
      <c r="C63" s="161">
        <v>41063327.619999997</v>
      </c>
      <c r="D63" s="161">
        <v>49705933.479999997</v>
      </c>
      <c r="E63" s="161">
        <v>46141883.479999997</v>
      </c>
      <c r="F63" s="161">
        <v>44627377.619999997</v>
      </c>
    </row>
    <row r="64" spans="1:6" x14ac:dyDescent="0.25">
      <c r="A64" s="274">
        <v>163503002</v>
      </c>
      <c r="B64" s="159" t="s">
        <v>29</v>
      </c>
      <c r="C64" s="161">
        <v>34272176</v>
      </c>
      <c r="D64" s="161">
        <v>12223184</v>
      </c>
      <c r="E64" s="161">
        <v>12223184</v>
      </c>
      <c r="F64" s="161">
        <v>34272176</v>
      </c>
    </row>
    <row r="65" spans="1:6" x14ac:dyDescent="0.25">
      <c r="A65" s="274">
        <v>163503005</v>
      </c>
      <c r="B65" s="159" t="s">
        <v>426</v>
      </c>
      <c r="C65" s="161">
        <v>0</v>
      </c>
      <c r="D65" s="161">
        <v>0</v>
      </c>
      <c r="E65" s="161">
        <v>0</v>
      </c>
      <c r="F65" s="161">
        <v>0</v>
      </c>
    </row>
    <row r="66" spans="1:6" x14ac:dyDescent="0.25">
      <c r="A66" s="274">
        <v>163504</v>
      </c>
      <c r="B66" s="159" t="s">
        <v>16</v>
      </c>
      <c r="C66" s="161">
        <v>75640691</v>
      </c>
      <c r="D66" s="161">
        <v>106529955</v>
      </c>
      <c r="E66" s="161">
        <v>73315900</v>
      </c>
      <c r="F66" s="161">
        <v>108854746</v>
      </c>
    </row>
    <row r="67" spans="1:6" x14ac:dyDescent="0.25">
      <c r="A67" s="274">
        <v>163504001</v>
      </c>
      <c r="B67" s="159" t="s">
        <v>27</v>
      </c>
      <c r="C67" s="161">
        <v>23750255</v>
      </c>
      <c r="D67" s="161">
        <v>38389400</v>
      </c>
      <c r="E67" s="161">
        <v>32617900</v>
      </c>
      <c r="F67" s="161">
        <v>29521755</v>
      </c>
    </row>
    <row r="68" spans="1:6" x14ac:dyDescent="0.25">
      <c r="A68" s="274">
        <v>163504002</v>
      </c>
      <c r="B68" s="159" t="s">
        <v>26</v>
      </c>
      <c r="C68" s="161">
        <v>51890436</v>
      </c>
      <c r="D68" s="161">
        <v>68140555</v>
      </c>
      <c r="E68" s="161">
        <v>40698000</v>
      </c>
      <c r="F68" s="161">
        <v>79332991</v>
      </c>
    </row>
    <row r="69" spans="1:6" x14ac:dyDescent="0.25">
      <c r="A69" s="274">
        <v>163504003</v>
      </c>
      <c r="B69" s="159" t="s">
        <v>25</v>
      </c>
      <c r="C69" s="161">
        <v>0</v>
      </c>
      <c r="D69" s="161">
        <v>0</v>
      </c>
      <c r="E69" s="161">
        <v>0</v>
      </c>
      <c r="F69" s="161">
        <v>0</v>
      </c>
    </row>
    <row r="70" spans="1:6" ht="30" x14ac:dyDescent="0.25">
      <c r="A70" s="274">
        <v>163504006</v>
      </c>
      <c r="B70" s="159" t="s">
        <v>407</v>
      </c>
      <c r="C70" s="161">
        <v>0</v>
      </c>
      <c r="D70" s="161">
        <v>0</v>
      </c>
      <c r="E70" s="161">
        <v>0</v>
      </c>
      <c r="F70" s="161">
        <v>0</v>
      </c>
    </row>
    <row r="71" spans="1:6" x14ac:dyDescent="0.25">
      <c r="A71" s="274">
        <v>163504007</v>
      </c>
      <c r="B71" s="159" t="s">
        <v>425</v>
      </c>
      <c r="C71" s="161">
        <v>0</v>
      </c>
      <c r="D71" s="161">
        <v>0</v>
      </c>
      <c r="E71" s="161">
        <v>0</v>
      </c>
      <c r="F71" s="161">
        <v>0</v>
      </c>
    </row>
    <row r="72" spans="1:6" x14ac:dyDescent="0.25">
      <c r="A72" s="274">
        <v>163505</v>
      </c>
      <c r="B72" s="159" t="s">
        <v>15</v>
      </c>
      <c r="C72" s="161">
        <v>0</v>
      </c>
      <c r="D72" s="161">
        <v>0</v>
      </c>
      <c r="E72" s="161">
        <v>0</v>
      </c>
      <c r="F72" s="161">
        <v>0</v>
      </c>
    </row>
    <row r="73" spans="1:6" x14ac:dyDescent="0.25">
      <c r="A73" s="274">
        <v>163505002</v>
      </c>
      <c r="B73" s="159" t="s">
        <v>24</v>
      </c>
      <c r="C73" s="161">
        <v>0</v>
      </c>
      <c r="D73" s="161">
        <v>0</v>
      </c>
      <c r="E73" s="161">
        <v>0</v>
      </c>
      <c r="F73" s="161">
        <v>0</v>
      </c>
    </row>
    <row r="74" spans="1:6" x14ac:dyDescent="0.25">
      <c r="A74" s="274">
        <v>163590</v>
      </c>
      <c r="B74" s="159" t="s">
        <v>404</v>
      </c>
      <c r="C74" s="161">
        <v>0</v>
      </c>
      <c r="D74" s="161">
        <v>0</v>
      </c>
      <c r="E74" s="161">
        <v>0</v>
      </c>
      <c r="F74" s="161">
        <v>0</v>
      </c>
    </row>
    <row r="75" spans="1:6" x14ac:dyDescent="0.25">
      <c r="A75" s="274">
        <v>163590001</v>
      </c>
      <c r="B75" s="159" t="s">
        <v>404</v>
      </c>
      <c r="C75" s="161">
        <v>0</v>
      </c>
      <c r="D75" s="161">
        <v>0</v>
      </c>
      <c r="E75" s="161">
        <v>0</v>
      </c>
      <c r="F75" s="161">
        <v>0</v>
      </c>
    </row>
    <row r="76" spans="1:6" ht="30" x14ac:dyDescent="0.25">
      <c r="A76" s="274">
        <v>1637</v>
      </c>
      <c r="B76" s="159" t="s">
        <v>424</v>
      </c>
      <c r="C76" s="161">
        <v>2216820937.73</v>
      </c>
      <c r="D76" s="161">
        <v>66684497.420000002</v>
      </c>
      <c r="E76" s="161">
        <v>66684497.420000002</v>
      </c>
      <c r="F76" s="161">
        <v>2216820937.73</v>
      </c>
    </row>
    <row r="77" spans="1:6" x14ac:dyDescent="0.25">
      <c r="A77" s="274">
        <v>163705</v>
      </c>
      <c r="B77" s="159" t="s">
        <v>19</v>
      </c>
      <c r="C77" s="161">
        <v>7982896.4000000004</v>
      </c>
      <c r="D77" s="161">
        <v>0</v>
      </c>
      <c r="E77" s="161">
        <v>0</v>
      </c>
      <c r="F77" s="161">
        <v>7982896.4000000004</v>
      </c>
    </row>
    <row r="78" spans="1:6" x14ac:dyDescent="0.25">
      <c r="A78" s="274">
        <v>163705001</v>
      </c>
      <c r="B78" s="159" t="s">
        <v>35</v>
      </c>
      <c r="C78" s="161">
        <v>7982896.4000000004</v>
      </c>
      <c r="D78" s="161">
        <v>0</v>
      </c>
      <c r="E78" s="161">
        <v>0</v>
      </c>
      <c r="F78" s="161">
        <v>7982896.4000000004</v>
      </c>
    </row>
    <row r="79" spans="1:6" x14ac:dyDescent="0.25">
      <c r="A79" s="274">
        <v>163707</v>
      </c>
      <c r="B79" s="159" t="s">
        <v>18</v>
      </c>
      <c r="C79" s="161">
        <v>212917377.90000001</v>
      </c>
      <c r="D79" s="161">
        <v>0</v>
      </c>
      <c r="E79" s="161">
        <v>0</v>
      </c>
      <c r="F79" s="161">
        <v>212917377.90000001</v>
      </c>
    </row>
    <row r="80" spans="1:6" x14ac:dyDescent="0.25">
      <c r="A80" s="274">
        <v>163707009</v>
      </c>
      <c r="B80" s="159" t="s">
        <v>33</v>
      </c>
      <c r="C80" s="161">
        <v>13060765.029999999</v>
      </c>
      <c r="D80" s="161">
        <v>0</v>
      </c>
      <c r="E80" s="161">
        <v>0</v>
      </c>
      <c r="F80" s="161">
        <v>13060765.029999999</v>
      </c>
    </row>
    <row r="81" spans="1:6" x14ac:dyDescent="0.25">
      <c r="A81" s="274">
        <v>163707011</v>
      </c>
      <c r="B81" s="159" t="s">
        <v>32</v>
      </c>
      <c r="C81" s="161">
        <v>199856612.87</v>
      </c>
      <c r="D81" s="161">
        <v>0</v>
      </c>
      <c r="E81" s="161">
        <v>0</v>
      </c>
      <c r="F81" s="161">
        <v>199856612.87</v>
      </c>
    </row>
    <row r="82" spans="1:6" x14ac:dyDescent="0.25">
      <c r="A82" s="274">
        <v>163707015</v>
      </c>
      <c r="B82" s="159" t="s">
        <v>411</v>
      </c>
      <c r="C82" s="161">
        <v>0</v>
      </c>
      <c r="D82" s="161">
        <v>0</v>
      </c>
      <c r="E82" s="161">
        <v>0</v>
      </c>
      <c r="F82" s="161">
        <v>0</v>
      </c>
    </row>
    <row r="83" spans="1:6" x14ac:dyDescent="0.25">
      <c r="A83" s="274">
        <v>163709</v>
      </c>
      <c r="B83" s="159" t="s">
        <v>17</v>
      </c>
      <c r="C83" s="161">
        <v>159523577.37</v>
      </c>
      <c r="D83" s="161">
        <v>60816203.289999999</v>
      </c>
      <c r="E83" s="161">
        <v>60816203.289999999</v>
      </c>
      <c r="F83" s="161">
        <v>159523577.37</v>
      </c>
    </row>
    <row r="84" spans="1:6" x14ac:dyDescent="0.25">
      <c r="A84" s="274">
        <v>163709001</v>
      </c>
      <c r="B84" s="159" t="s">
        <v>30</v>
      </c>
      <c r="C84" s="161">
        <v>50222685.240000002</v>
      </c>
      <c r="D84" s="161">
        <v>16283830.060000001</v>
      </c>
      <c r="E84" s="161">
        <v>16283830.060000001</v>
      </c>
      <c r="F84" s="161">
        <v>50222685.240000002</v>
      </c>
    </row>
    <row r="85" spans="1:6" x14ac:dyDescent="0.25">
      <c r="A85" s="274">
        <v>163709002</v>
      </c>
      <c r="B85" s="159" t="s">
        <v>29</v>
      </c>
      <c r="C85" s="161">
        <v>109300892.13</v>
      </c>
      <c r="D85" s="161">
        <v>44532373.229999997</v>
      </c>
      <c r="E85" s="161">
        <v>44532373.229999997</v>
      </c>
      <c r="F85" s="161">
        <v>109300892.13</v>
      </c>
    </row>
    <row r="86" spans="1:6" ht="30" x14ac:dyDescent="0.25">
      <c r="A86" s="274">
        <v>163709004</v>
      </c>
      <c r="B86" s="159" t="s">
        <v>28</v>
      </c>
      <c r="C86" s="161">
        <v>0</v>
      </c>
      <c r="D86" s="161">
        <v>0</v>
      </c>
      <c r="E86" s="161">
        <v>0</v>
      </c>
      <c r="F86" s="161">
        <v>0</v>
      </c>
    </row>
    <row r="87" spans="1:6" x14ac:dyDescent="0.25">
      <c r="A87" s="274">
        <v>163710</v>
      </c>
      <c r="B87" s="159" t="s">
        <v>16</v>
      </c>
      <c r="C87" s="161">
        <v>473160834.92000002</v>
      </c>
      <c r="D87" s="161">
        <v>5868294.1299999999</v>
      </c>
      <c r="E87" s="161">
        <v>5868294.1299999999</v>
      </c>
      <c r="F87" s="161">
        <v>473160834.92000002</v>
      </c>
    </row>
    <row r="88" spans="1:6" x14ac:dyDescent="0.25">
      <c r="A88" s="274">
        <v>163710001</v>
      </c>
      <c r="B88" s="159" t="s">
        <v>27</v>
      </c>
      <c r="C88" s="161">
        <v>392761495.97000003</v>
      </c>
      <c r="D88" s="161">
        <v>0</v>
      </c>
      <c r="E88" s="161">
        <v>0</v>
      </c>
      <c r="F88" s="161">
        <v>392761495.97000003</v>
      </c>
    </row>
    <row r="89" spans="1:6" x14ac:dyDescent="0.25">
      <c r="A89" s="274">
        <v>163710002</v>
      </c>
      <c r="B89" s="159" t="s">
        <v>26</v>
      </c>
      <c r="C89" s="161">
        <v>80399338.950000003</v>
      </c>
      <c r="D89" s="161">
        <v>5868294.1299999999</v>
      </c>
      <c r="E89" s="161">
        <v>5868294.1299999999</v>
      </c>
      <c r="F89" s="161">
        <v>80399338.950000003</v>
      </c>
    </row>
    <row r="90" spans="1:6" ht="30" x14ac:dyDescent="0.25">
      <c r="A90" s="274">
        <v>163710006</v>
      </c>
      <c r="B90" s="159" t="s">
        <v>407</v>
      </c>
      <c r="C90" s="161">
        <v>0</v>
      </c>
      <c r="D90" s="161">
        <v>0</v>
      </c>
      <c r="E90" s="161">
        <v>0</v>
      </c>
      <c r="F90" s="161">
        <v>0</v>
      </c>
    </row>
    <row r="91" spans="1:6" x14ac:dyDescent="0.25">
      <c r="A91" s="274">
        <v>163711</v>
      </c>
      <c r="B91" s="159" t="s">
        <v>15</v>
      </c>
      <c r="C91" s="161">
        <v>1363236251.1400001</v>
      </c>
      <c r="D91" s="161">
        <v>0</v>
      </c>
      <c r="E91" s="161">
        <v>0</v>
      </c>
      <c r="F91" s="161">
        <v>1363236251.1400001</v>
      </c>
    </row>
    <row r="92" spans="1:6" x14ac:dyDescent="0.25">
      <c r="A92" s="274">
        <v>163711002</v>
      </c>
      <c r="B92" s="159" t="s">
        <v>24</v>
      </c>
      <c r="C92" s="161">
        <v>1363236251.1400001</v>
      </c>
      <c r="D92" s="161">
        <v>0</v>
      </c>
      <c r="E92" s="161">
        <v>0</v>
      </c>
      <c r="F92" s="161">
        <v>1363236251.1400001</v>
      </c>
    </row>
    <row r="93" spans="1:6" x14ac:dyDescent="0.25">
      <c r="A93" s="274">
        <v>163712</v>
      </c>
      <c r="B93" s="159" t="s">
        <v>130</v>
      </c>
      <c r="C93" s="161">
        <v>0</v>
      </c>
      <c r="D93" s="161">
        <v>0</v>
      </c>
      <c r="E93" s="161">
        <v>0</v>
      </c>
      <c r="F93" s="161">
        <v>0</v>
      </c>
    </row>
    <row r="94" spans="1:6" x14ac:dyDescent="0.25">
      <c r="A94" s="274">
        <v>163712002</v>
      </c>
      <c r="B94" s="159" t="s">
        <v>22</v>
      </c>
      <c r="C94" s="161">
        <v>0</v>
      </c>
      <c r="D94" s="161">
        <v>0</v>
      </c>
      <c r="E94" s="161">
        <v>0</v>
      </c>
      <c r="F94" s="161">
        <v>0</v>
      </c>
    </row>
    <row r="95" spans="1:6" x14ac:dyDescent="0.25">
      <c r="A95" s="274">
        <v>1640</v>
      </c>
      <c r="B95" s="159" t="s">
        <v>423</v>
      </c>
      <c r="C95" s="161">
        <v>131931229691</v>
      </c>
      <c r="D95" s="161">
        <v>0</v>
      </c>
      <c r="E95" s="161">
        <v>0</v>
      </c>
      <c r="F95" s="161">
        <v>131931229691</v>
      </c>
    </row>
    <row r="96" spans="1:6" x14ac:dyDescent="0.25">
      <c r="A96" s="274">
        <v>164001</v>
      </c>
      <c r="B96" s="159" t="s">
        <v>36</v>
      </c>
      <c r="C96" s="161">
        <v>131931229691</v>
      </c>
      <c r="D96" s="161">
        <v>0</v>
      </c>
      <c r="E96" s="161">
        <v>0</v>
      </c>
      <c r="F96" s="161">
        <v>131931229691</v>
      </c>
    </row>
    <row r="97" spans="1:6" x14ac:dyDescent="0.25">
      <c r="A97" s="274">
        <v>164001001</v>
      </c>
      <c r="B97" s="159" t="s">
        <v>36</v>
      </c>
      <c r="C97" s="161">
        <v>131931229691</v>
      </c>
      <c r="D97" s="161">
        <v>0</v>
      </c>
      <c r="E97" s="161">
        <v>0</v>
      </c>
      <c r="F97" s="161">
        <v>131931229691</v>
      </c>
    </row>
    <row r="98" spans="1:6" x14ac:dyDescent="0.25">
      <c r="A98" s="274">
        <v>1645</v>
      </c>
      <c r="B98" s="159" t="s">
        <v>422</v>
      </c>
      <c r="C98" s="161">
        <v>1871948202.48</v>
      </c>
      <c r="D98" s="161">
        <v>0</v>
      </c>
      <c r="E98" s="161">
        <v>0</v>
      </c>
      <c r="F98" s="161">
        <v>1871948202.48</v>
      </c>
    </row>
    <row r="99" spans="1:6" x14ac:dyDescent="0.25">
      <c r="A99" s="274">
        <v>164501</v>
      </c>
      <c r="B99" s="159" t="s">
        <v>35</v>
      </c>
      <c r="C99" s="161">
        <v>1871948202.48</v>
      </c>
      <c r="D99" s="161">
        <v>0</v>
      </c>
      <c r="E99" s="161">
        <v>0</v>
      </c>
      <c r="F99" s="161">
        <v>1871948202.48</v>
      </c>
    </row>
    <row r="100" spans="1:6" x14ac:dyDescent="0.25">
      <c r="A100" s="274">
        <v>164501001</v>
      </c>
      <c r="B100" s="159" t="s">
        <v>35</v>
      </c>
      <c r="C100" s="161">
        <v>1871948202.48</v>
      </c>
      <c r="D100" s="161">
        <v>0</v>
      </c>
      <c r="E100" s="161">
        <v>0</v>
      </c>
      <c r="F100" s="161">
        <v>1871948202.48</v>
      </c>
    </row>
    <row r="101" spans="1:6" x14ac:dyDescent="0.25">
      <c r="A101" s="274">
        <v>1650</v>
      </c>
      <c r="B101" s="159" t="s">
        <v>421</v>
      </c>
      <c r="C101" s="161">
        <v>27767819.48</v>
      </c>
      <c r="D101" s="161">
        <v>0</v>
      </c>
      <c r="E101" s="161">
        <v>0</v>
      </c>
      <c r="F101" s="161">
        <v>27767819.48</v>
      </c>
    </row>
    <row r="102" spans="1:6" x14ac:dyDescent="0.25">
      <c r="A102" s="274">
        <v>165012</v>
      </c>
      <c r="B102" s="159" t="s">
        <v>34</v>
      </c>
      <c r="C102" s="161">
        <v>27767819.48</v>
      </c>
      <c r="D102" s="161">
        <v>0</v>
      </c>
      <c r="E102" s="161">
        <v>0</v>
      </c>
      <c r="F102" s="161">
        <v>27767819.48</v>
      </c>
    </row>
    <row r="103" spans="1:6" x14ac:dyDescent="0.25">
      <c r="A103" s="274">
        <v>165012001</v>
      </c>
      <c r="B103" s="159" t="s">
        <v>34</v>
      </c>
      <c r="C103" s="161">
        <v>27767819.48</v>
      </c>
      <c r="D103" s="161">
        <v>0</v>
      </c>
      <c r="E103" s="161">
        <v>0</v>
      </c>
      <c r="F103" s="161">
        <v>27767819.48</v>
      </c>
    </row>
    <row r="104" spans="1:6" x14ac:dyDescent="0.25">
      <c r="A104" s="274">
        <v>165090</v>
      </c>
      <c r="B104" s="159" t="s">
        <v>412</v>
      </c>
      <c r="C104" s="161">
        <v>0</v>
      </c>
      <c r="D104" s="161">
        <v>0</v>
      </c>
      <c r="E104" s="161">
        <v>0</v>
      </c>
      <c r="F104" s="161">
        <v>0</v>
      </c>
    </row>
    <row r="105" spans="1:6" x14ac:dyDescent="0.25">
      <c r="A105" s="274">
        <v>165090001</v>
      </c>
      <c r="B105" s="159" t="s">
        <v>412</v>
      </c>
      <c r="C105" s="161">
        <v>0</v>
      </c>
      <c r="D105" s="161">
        <v>0</v>
      </c>
      <c r="E105" s="161">
        <v>0</v>
      </c>
      <c r="F105" s="161">
        <v>0</v>
      </c>
    </row>
    <row r="106" spans="1:6" x14ac:dyDescent="0.25">
      <c r="A106" s="274">
        <v>1655</v>
      </c>
      <c r="B106" s="159" t="s">
        <v>420</v>
      </c>
      <c r="C106" s="161">
        <v>5934414429.1099997</v>
      </c>
      <c r="D106" s="161">
        <v>0</v>
      </c>
      <c r="E106" s="161">
        <v>0</v>
      </c>
      <c r="F106" s="161">
        <v>5934414429.1099997</v>
      </c>
    </row>
    <row r="107" spans="1:6" x14ac:dyDescent="0.25">
      <c r="A107" s="274">
        <v>165511</v>
      </c>
      <c r="B107" s="159" t="s">
        <v>33</v>
      </c>
      <c r="C107" s="161">
        <v>644191943.79999995</v>
      </c>
      <c r="D107" s="161">
        <v>0</v>
      </c>
      <c r="E107" s="161">
        <v>0</v>
      </c>
      <c r="F107" s="161">
        <v>644191943.79999995</v>
      </c>
    </row>
    <row r="108" spans="1:6" x14ac:dyDescent="0.25">
      <c r="A108" s="274">
        <v>165511001</v>
      </c>
      <c r="B108" s="159" t="s">
        <v>33</v>
      </c>
      <c r="C108" s="161">
        <v>644191943.79999995</v>
      </c>
      <c r="D108" s="161">
        <v>0</v>
      </c>
      <c r="E108" s="161">
        <v>0</v>
      </c>
      <c r="F108" s="161">
        <v>644191943.79999995</v>
      </c>
    </row>
    <row r="109" spans="1:6" x14ac:dyDescent="0.25">
      <c r="A109" s="274">
        <v>165520</v>
      </c>
      <c r="B109" s="159" t="s">
        <v>32</v>
      </c>
      <c r="C109" s="161">
        <v>5290222485.3100004</v>
      </c>
      <c r="D109" s="161">
        <v>0</v>
      </c>
      <c r="E109" s="161">
        <v>0</v>
      </c>
      <c r="F109" s="161">
        <v>5290222485.3100004</v>
      </c>
    </row>
    <row r="110" spans="1:6" x14ac:dyDescent="0.25">
      <c r="A110" s="274">
        <v>165520001</v>
      </c>
      <c r="B110" s="159" t="s">
        <v>32</v>
      </c>
      <c r="C110" s="161">
        <v>5290222485.3100004</v>
      </c>
      <c r="D110" s="161">
        <v>0</v>
      </c>
      <c r="E110" s="161">
        <v>0</v>
      </c>
      <c r="F110" s="161">
        <v>5290222485.3100004</v>
      </c>
    </row>
    <row r="111" spans="1:6" x14ac:dyDescent="0.25">
      <c r="A111" s="274">
        <v>1660</v>
      </c>
      <c r="B111" s="159" t="s">
        <v>419</v>
      </c>
      <c r="C111" s="161">
        <v>36691059.369999997</v>
      </c>
      <c r="D111" s="161">
        <v>0</v>
      </c>
      <c r="E111" s="161">
        <v>0</v>
      </c>
      <c r="F111" s="161">
        <v>36691059.369999997</v>
      </c>
    </row>
    <row r="112" spans="1:6" x14ac:dyDescent="0.25">
      <c r="A112" s="274">
        <v>166009</v>
      </c>
      <c r="B112" s="159" t="s">
        <v>31</v>
      </c>
      <c r="C112" s="161">
        <v>36691059.369999997</v>
      </c>
      <c r="D112" s="161">
        <v>0</v>
      </c>
      <c r="E112" s="161">
        <v>0</v>
      </c>
      <c r="F112" s="161">
        <v>36691059.369999997</v>
      </c>
    </row>
    <row r="113" spans="1:6" x14ac:dyDescent="0.25">
      <c r="A113" s="274">
        <v>166009001</v>
      </c>
      <c r="B113" s="159" t="s">
        <v>31</v>
      </c>
      <c r="C113" s="161">
        <v>36691059.369999997</v>
      </c>
      <c r="D113" s="161">
        <v>0</v>
      </c>
      <c r="E113" s="161">
        <v>0</v>
      </c>
      <c r="F113" s="161">
        <v>36691059.369999997</v>
      </c>
    </row>
    <row r="114" spans="1:6" x14ac:dyDescent="0.25">
      <c r="A114" s="274">
        <v>166090</v>
      </c>
      <c r="B114" s="159" t="s">
        <v>408</v>
      </c>
      <c r="C114" s="161">
        <v>0</v>
      </c>
      <c r="D114" s="161">
        <v>0</v>
      </c>
      <c r="E114" s="161">
        <v>0</v>
      </c>
      <c r="F114" s="161">
        <v>0</v>
      </c>
    </row>
    <row r="115" spans="1:6" x14ac:dyDescent="0.25">
      <c r="A115" s="274">
        <v>166090001</v>
      </c>
      <c r="B115" s="159" t="s">
        <v>408</v>
      </c>
      <c r="C115" s="161">
        <v>0</v>
      </c>
      <c r="D115" s="161">
        <v>0</v>
      </c>
      <c r="E115" s="161">
        <v>0</v>
      </c>
      <c r="F115" s="161">
        <v>0</v>
      </c>
    </row>
    <row r="116" spans="1:6" x14ac:dyDescent="0.25">
      <c r="A116" s="274">
        <v>1665</v>
      </c>
      <c r="B116" s="159" t="s">
        <v>418</v>
      </c>
      <c r="C116" s="161">
        <v>5199767419.4300003</v>
      </c>
      <c r="D116" s="161">
        <v>122745320.77</v>
      </c>
      <c r="E116" s="161">
        <v>122745320.77</v>
      </c>
      <c r="F116" s="161">
        <v>5199767419.4300003</v>
      </c>
    </row>
    <row r="117" spans="1:6" x14ac:dyDescent="0.25">
      <c r="A117" s="274">
        <v>166501</v>
      </c>
      <c r="B117" s="159" t="s">
        <v>30</v>
      </c>
      <c r="C117" s="161">
        <v>3515624351.2399998</v>
      </c>
      <c r="D117" s="161">
        <v>65989763.539999999</v>
      </c>
      <c r="E117" s="161">
        <v>65989763.539999999</v>
      </c>
      <c r="F117" s="161">
        <v>3515624351.2399998</v>
      </c>
    </row>
    <row r="118" spans="1:6" x14ac:dyDescent="0.25">
      <c r="A118" s="274">
        <v>166501001</v>
      </c>
      <c r="B118" s="159" t="s">
        <v>30</v>
      </c>
      <c r="C118" s="161">
        <v>3515624351.2399998</v>
      </c>
      <c r="D118" s="161">
        <v>65989763.539999999</v>
      </c>
      <c r="E118" s="161">
        <v>65989763.539999999</v>
      </c>
      <c r="F118" s="161">
        <v>3515624351.2399998</v>
      </c>
    </row>
    <row r="119" spans="1:6" x14ac:dyDescent="0.25">
      <c r="A119" s="274">
        <v>166502</v>
      </c>
      <c r="B119" s="159" t="s">
        <v>29</v>
      </c>
      <c r="C119" s="161">
        <v>1670365789.25</v>
      </c>
      <c r="D119" s="161">
        <v>56755557.229999997</v>
      </c>
      <c r="E119" s="161">
        <v>56755557.229999997</v>
      </c>
      <c r="F119" s="161">
        <v>1670365789.25</v>
      </c>
    </row>
    <row r="120" spans="1:6" x14ac:dyDescent="0.25">
      <c r="A120" s="274">
        <v>166502001</v>
      </c>
      <c r="B120" s="159" t="s">
        <v>29</v>
      </c>
      <c r="C120" s="161">
        <v>1670365789.25</v>
      </c>
      <c r="D120" s="161">
        <v>56755557.229999997</v>
      </c>
      <c r="E120" s="161">
        <v>56755557.229999997</v>
      </c>
      <c r="F120" s="161">
        <v>1670365789.25</v>
      </c>
    </row>
    <row r="121" spans="1:6" ht="30" x14ac:dyDescent="0.25">
      <c r="A121" s="274">
        <v>166505</v>
      </c>
      <c r="B121" s="159" t="s">
        <v>28</v>
      </c>
      <c r="C121" s="161">
        <v>13777278.939999999</v>
      </c>
      <c r="D121" s="161">
        <v>0</v>
      </c>
      <c r="E121" s="161">
        <v>0</v>
      </c>
      <c r="F121" s="161">
        <v>13777278.939999999</v>
      </c>
    </row>
    <row r="122" spans="1:6" ht="30" x14ac:dyDescent="0.25">
      <c r="A122" s="274">
        <v>166505001</v>
      </c>
      <c r="B122" s="159" t="s">
        <v>28</v>
      </c>
      <c r="C122" s="161">
        <v>13777278.939999999</v>
      </c>
      <c r="D122" s="161">
        <v>0</v>
      </c>
      <c r="E122" s="161">
        <v>0</v>
      </c>
      <c r="F122" s="161">
        <v>13777278.939999999</v>
      </c>
    </row>
    <row r="123" spans="1:6" x14ac:dyDescent="0.25">
      <c r="A123" s="274">
        <v>1670</v>
      </c>
      <c r="B123" s="159" t="s">
        <v>417</v>
      </c>
      <c r="C123" s="161">
        <v>6809542755.4200001</v>
      </c>
      <c r="D123" s="161">
        <v>79184194.129999995</v>
      </c>
      <c r="E123" s="161">
        <v>112398249.13</v>
      </c>
      <c r="F123" s="161">
        <v>6776328700.4200001</v>
      </c>
    </row>
    <row r="124" spans="1:6" x14ac:dyDescent="0.25">
      <c r="A124" s="274">
        <v>167001</v>
      </c>
      <c r="B124" s="159" t="s">
        <v>27</v>
      </c>
      <c r="C124" s="161">
        <v>3766067732.98</v>
      </c>
      <c r="D124" s="161">
        <v>32617900</v>
      </c>
      <c r="E124" s="161">
        <v>38389400</v>
      </c>
      <c r="F124" s="161">
        <v>3760296232.98</v>
      </c>
    </row>
    <row r="125" spans="1:6" x14ac:dyDescent="0.25">
      <c r="A125" s="274">
        <v>167001001</v>
      </c>
      <c r="B125" s="159" t="s">
        <v>27</v>
      </c>
      <c r="C125" s="161">
        <v>3766067732.98</v>
      </c>
      <c r="D125" s="161">
        <v>32617900</v>
      </c>
      <c r="E125" s="161">
        <v>38389400</v>
      </c>
      <c r="F125" s="161">
        <v>3760296232.98</v>
      </c>
    </row>
    <row r="126" spans="1:6" x14ac:dyDescent="0.25">
      <c r="A126" s="274">
        <v>167002</v>
      </c>
      <c r="B126" s="159" t="s">
        <v>26</v>
      </c>
      <c r="C126" s="161">
        <v>2885306966.75</v>
      </c>
      <c r="D126" s="161">
        <v>46566294.130000003</v>
      </c>
      <c r="E126" s="161">
        <v>74008849.129999995</v>
      </c>
      <c r="F126" s="161">
        <v>2857864411.75</v>
      </c>
    </row>
    <row r="127" spans="1:6" x14ac:dyDescent="0.25">
      <c r="A127" s="274">
        <v>167002001</v>
      </c>
      <c r="B127" s="159" t="s">
        <v>26</v>
      </c>
      <c r="C127" s="161">
        <v>2885306966.75</v>
      </c>
      <c r="D127" s="161">
        <v>46566294.130000003</v>
      </c>
      <c r="E127" s="161">
        <v>74008849.129999995</v>
      </c>
      <c r="F127" s="161">
        <v>2857864411.75</v>
      </c>
    </row>
    <row r="128" spans="1:6" x14ac:dyDescent="0.25">
      <c r="A128" s="274">
        <v>167004</v>
      </c>
      <c r="B128" s="159" t="s">
        <v>25</v>
      </c>
      <c r="C128" s="161">
        <v>158168055.69</v>
      </c>
      <c r="D128" s="161">
        <v>0</v>
      </c>
      <c r="E128" s="161">
        <v>0</v>
      </c>
      <c r="F128" s="161">
        <v>158168055.69</v>
      </c>
    </row>
    <row r="129" spans="1:6" x14ac:dyDescent="0.25">
      <c r="A129" s="274">
        <v>167004001</v>
      </c>
      <c r="B129" s="159" t="s">
        <v>25</v>
      </c>
      <c r="C129" s="161">
        <v>158168055.69</v>
      </c>
      <c r="D129" s="161">
        <v>0</v>
      </c>
      <c r="E129" s="161">
        <v>0</v>
      </c>
      <c r="F129" s="161">
        <v>158168055.69</v>
      </c>
    </row>
    <row r="130" spans="1:6" ht="30" x14ac:dyDescent="0.25">
      <c r="A130" s="274">
        <v>167007</v>
      </c>
      <c r="B130" s="159" t="s">
        <v>407</v>
      </c>
      <c r="C130" s="161">
        <v>0</v>
      </c>
      <c r="D130" s="161">
        <v>0</v>
      </c>
      <c r="E130" s="161">
        <v>0</v>
      </c>
      <c r="F130" s="161">
        <v>0</v>
      </c>
    </row>
    <row r="131" spans="1:6" ht="30" x14ac:dyDescent="0.25">
      <c r="A131" s="274">
        <v>167007001</v>
      </c>
      <c r="B131" s="159" t="s">
        <v>407</v>
      </c>
      <c r="C131" s="161">
        <v>0</v>
      </c>
      <c r="D131" s="161">
        <v>0</v>
      </c>
      <c r="E131" s="161">
        <v>0</v>
      </c>
      <c r="F131" s="161">
        <v>0</v>
      </c>
    </row>
    <row r="132" spans="1:6" ht="30" x14ac:dyDescent="0.25">
      <c r="A132" s="274">
        <v>1675</v>
      </c>
      <c r="B132" s="159" t="s">
        <v>416</v>
      </c>
      <c r="C132" s="161">
        <v>2656205476.8699999</v>
      </c>
      <c r="D132" s="161">
        <v>0</v>
      </c>
      <c r="E132" s="161">
        <v>0</v>
      </c>
      <c r="F132" s="161">
        <v>2656205476.8699999</v>
      </c>
    </row>
    <row r="133" spans="1:6" x14ac:dyDescent="0.25">
      <c r="A133" s="274">
        <v>167502</v>
      </c>
      <c r="B133" s="159" t="s">
        <v>24</v>
      </c>
      <c r="C133" s="161">
        <v>2477374617.4699998</v>
      </c>
      <c r="D133" s="161">
        <v>0</v>
      </c>
      <c r="E133" s="161">
        <v>0</v>
      </c>
      <c r="F133" s="161">
        <v>2477374617.4699998</v>
      </c>
    </row>
    <row r="134" spans="1:6" x14ac:dyDescent="0.25">
      <c r="A134" s="274">
        <v>167502001</v>
      </c>
      <c r="B134" s="159" t="s">
        <v>24</v>
      </c>
      <c r="C134" s="161">
        <v>2477374617.4699998</v>
      </c>
      <c r="D134" s="161">
        <v>0</v>
      </c>
      <c r="E134" s="161">
        <v>0</v>
      </c>
      <c r="F134" s="161">
        <v>2477374617.4699998</v>
      </c>
    </row>
    <row r="135" spans="1:6" x14ac:dyDescent="0.25">
      <c r="A135" s="274">
        <v>167506</v>
      </c>
      <c r="B135" s="159" t="s">
        <v>23</v>
      </c>
      <c r="C135" s="161">
        <v>178830859.40000001</v>
      </c>
      <c r="D135" s="161">
        <v>0</v>
      </c>
      <c r="E135" s="161">
        <v>0</v>
      </c>
      <c r="F135" s="161">
        <v>178830859.40000001</v>
      </c>
    </row>
    <row r="136" spans="1:6" x14ac:dyDescent="0.25">
      <c r="A136" s="274">
        <v>167506001</v>
      </c>
      <c r="B136" s="159" t="s">
        <v>23</v>
      </c>
      <c r="C136" s="161">
        <v>178830859.40000001</v>
      </c>
      <c r="D136" s="161">
        <v>0</v>
      </c>
      <c r="E136" s="161">
        <v>0</v>
      </c>
      <c r="F136" s="161">
        <v>178830859.40000001</v>
      </c>
    </row>
    <row r="137" spans="1:6" ht="30" x14ac:dyDescent="0.25">
      <c r="A137" s="274">
        <v>1680</v>
      </c>
      <c r="B137" s="159" t="s">
        <v>415</v>
      </c>
      <c r="C137" s="161">
        <v>15535583.35</v>
      </c>
      <c r="D137" s="161">
        <v>0</v>
      </c>
      <c r="E137" s="161">
        <v>0</v>
      </c>
      <c r="F137" s="161">
        <v>15535583.35</v>
      </c>
    </row>
    <row r="138" spans="1:6" x14ac:dyDescent="0.25">
      <c r="A138" s="274">
        <v>168002</v>
      </c>
      <c r="B138" s="159" t="s">
        <v>22</v>
      </c>
      <c r="C138" s="161">
        <v>9261958.1199999992</v>
      </c>
      <c r="D138" s="161">
        <v>0</v>
      </c>
      <c r="E138" s="161">
        <v>0</v>
      </c>
      <c r="F138" s="161">
        <v>9261958.1199999992</v>
      </c>
    </row>
    <row r="139" spans="1:6" x14ac:dyDescent="0.25">
      <c r="A139" s="274">
        <v>168002001</v>
      </c>
      <c r="B139" s="159" t="s">
        <v>22</v>
      </c>
      <c r="C139" s="161">
        <v>9261958.1199999992</v>
      </c>
      <c r="D139" s="161">
        <v>0</v>
      </c>
      <c r="E139" s="161">
        <v>0</v>
      </c>
      <c r="F139" s="161">
        <v>9261958.1199999992</v>
      </c>
    </row>
    <row r="140" spans="1:6" ht="30" x14ac:dyDescent="0.25">
      <c r="A140" s="274">
        <v>168006</v>
      </c>
      <c r="B140" s="159" t="s">
        <v>21</v>
      </c>
      <c r="C140" s="161">
        <v>6273625.2300000004</v>
      </c>
      <c r="D140" s="161">
        <v>0</v>
      </c>
      <c r="E140" s="161">
        <v>0</v>
      </c>
      <c r="F140" s="161">
        <v>6273625.2300000004</v>
      </c>
    </row>
    <row r="141" spans="1:6" ht="30" x14ac:dyDescent="0.25">
      <c r="A141" s="274">
        <v>168006001</v>
      </c>
      <c r="B141" s="159" t="s">
        <v>21</v>
      </c>
      <c r="C141" s="161">
        <v>6273625.2300000004</v>
      </c>
      <c r="D141" s="161">
        <v>0</v>
      </c>
      <c r="E141" s="161">
        <v>0</v>
      </c>
      <c r="F141" s="161">
        <v>6273625.2300000004</v>
      </c>
    </row>
    <row r="142" spans="1:6" ht="30" x14ac:dyDescent="0.25">
      <c r="A142" s="274">
        <v>168090</v>
      </c>
      <c r="B142" s="159" t="s">
        <v>405</v>
      </c>
      <c r="C142" s="161">
        <v>0</v>
      </c>
      <c r="D142" s="161">
        <v>0</v>
      </c>
      <c r="E142" s="161">
        <v>0</v>
      </c>
      <c r="F142" s="161">
        <v>0</v>
      </c>
    </row>
    <row r="143" spans="1:6" ht="30" x14ac:dyDescent="0.25">
      <c r="A143" s="274">
        <v>168090001</v>
      </c>
      <c r="B143" s="159" t="s">
        <v>405</v>
      </c>
      <c r="C143" s="161">
        <v>0</v>
      </c>
      <c r="D143" s="161">
        <v>0</v>
      </c>
      <c r="E143" s="161">
        <v>0</v>
      </c>
      <c r="F143" s="161">
        <v>0</v>
      </c>
    </row>
    <row r="144" spans="1:6" x14ac:dyDescent="0.25">
      <c r="A144" s="274">
        <v>1681</v>
      </c>
      <c r="B144" s="159" t="s">
        <v>414</v>
      </c>
      <c r="C144" s="161">
        <v>76981559.640000001</v>
      </c>
      <c r="D144" s="161">
        <v>0</v>
      </c>
      <c r="E144" s="161">
        <v>0</v>
      </c>
      <c r="F144" s="161">
        <v>76981559.640000001</v>
      </c>
    </row>
    <row r="145" spans="1:6" x14ac:dyDescent="0.25">
      <c r="A145" s="274">
        <v>168101</v>
      </c>
      <c r="B145" s="159" t="s">
        <v>20</v>
      </c>
      <c r="C145" s="161">
        <v>76981559.640000001</v>
      </c>
      <c r="D145" s="161">
        <v>0</v>
      </c>
      <c r="E145" s="161">
        <v>0</v>
      </c>
      <c r="F145" s="161">
        <v>76981559.640000001</v>
      </c>
    </row>
    <row r="146" spans="1:6" x14ac:dyDescent="0.25">
      <c r="A146" s="274">
        <v>168101001</v>
      </c>
      <c r="B146" s="159" t="s">
        <v>20</v>
      </c>
      <c r="C146" s="161">
        <v>76981559.640000001</v>
      </c>
      <c r="D146" s="161">
        <v>0</v>
      </c>
      <c r="E146" s="161">
        <v>0</v>
      </c>
      <c r="F146" s="161">
        <v>76981559.640000001</v>
      </c>
    </row>
    <row r="147" spans="1:6" ht="30" x14ac:dyDescent="0.25">
      <c r="A147" s="274">
        <v>1685</v>
      </c>
      <c r="B147" s="159" t="s">
        <v>413</v>
      </c>
      <c r="C147" s="161">
        <v>-6415666742.2600002</v>
      </c>
      <c r="D147" s="161">
        <v>16517095.619999999</v>
      </c>
      <c r="E147" s="161">
        <v>248885603.56999999</v>
      </c>
      <c r="F147" s="161">
        <v>-6648035250.21</v>
      </c>
    </row>
    <row r="148" spans="1:6" x14ac:dyDescent="0.25">
      <c r="A148" s="274">
        <v>168501</v>
      </c>
      <c r="B148" s="159" t="s">
        <v>144</v>
      </c>
      <c r="C148" s="161">
        <v>-4411804463.7700005</v>
      </c>
      <c r="D148" s="161">
        <v>0</v>
      </c>
      <c r="E148" s="161">
        <v>134079683.37</v>
      </c>
      <c r="F148" s="161">
        <v>-4545884147.1400003</v>
      </c>
    </row>
    <row r="149" spans="1:6" x14ac:dyDescent="0.25">
      <c r="A149" s="274">
        <v>168501001</v>
      </c>
      <c r="B149" s="159" t="s">
        <v>36</v>
      </c>
      <c r="C149" s="161">
        <v>-4411804463.7700005</v>
      </c>
      <c r="D149" s="161">
        <v>0</v>
      </c>
      <c r="E149" s="161">
        <v>134079683.37</v>
      </c>
      <c r="F149" s="161">
        <v>-4545884147.1400003</v>
      </c>
    </row>
    <row r="150" spans="1:6" x14ac:dyDescent="0.25">
      <c r="A150" s="274">
        <v>168502</v>
      </c>
      <c r="B150" s="159" t="s">
        <v>19</v>
      </c>
      <c r="C150" s="161">
        <v>-75601466.5</v>
      </c>
      <c r="D150" s="161">
        <v>0</v>
      </c>
      <c r="E150" s="161">
        <v>3645859.03</v>
      </c>
      <c r="F150" s="161">
        <v>-79247325.530000001</v>
      </c>
    </row>
    <row r="151" spans="1:6" x14ac:dyDescent="0.25">
      <c r="A151" s="274">
        <v>168502001</v>
      </c>
      <c r="B151" s="159" t="s">
        <v>35</v>
      </c>
      <c r="C151" s="161">
        <v>-75601466.5</v>
      </c>
      <c r="D151" s="161">
        <v>0</v>
      </c>
      <c r="E151" s="161">
        <v>3645859.03</v>
      </c>
      <c r="F151" s="161">
        <v>-79247325.530000001</v>
      </c>
    </row>
    <row r="152" spans="1:6" x14ac:dyDescent="0.25">
      <c r="A152" s="274">
        <v>168503</v>
      </c>
      <c r="B152" s="159" t="s">
        <v>281</v>
      </c>
      <c r="C152" s="161">
        <v>-1313342.6299999999</v>
      </c>
      <c r="D152" s="161">
        <v>0</v>
      </c>
      <c r="E152" s="161">
        <v>62540.12</v>
      </c>
      <c r="F152" s="161">
        <v>-1375882.75</v>
      </c>
    </row>
    <row r="153" spans="1:6" x14ac:dyDescent="0.25">
      <c r="A153" s="274">
        <v>168503010</v>
      </c>
      <c r="B153" s="159" t="s">
        <v>34</v>
      </c>
      <c r="C153" s="161">
        <v>-1313342.6299999999</v>
      </c>
      <c r="D153" s="161">
        <v>0</v>
      </c>
      <c r="E153" s="161">
        <v>62540.12</v>
      </c>
      <c r="F153" s="161">
        <v>-1375882.75</v>
      </c>
    </row>
    <row r="154" spans="1:6" x14ac:dyDescent="0.25">
      <c r="A154" s="274">
        <v>168503011</v>
      </c>
      <c r="B154" s="159" t="s">
        <v>412</v>
      </c>
      <c r="C154" s="161">
        <v>0</v>
      </c>
      <c r="D154" s="161">
        <v>0</v>
      </c>
      <c r="E154" s="161">
        <v>0</v>
      </c>
      <c r="F154" s="161">
        <v>0</v>
      </c>
    </row>
    <row r="155" spans="1:6" x14ac:dyDescent="0.25">
      <c r="A155" s="274">
        <v>168504</v>
      </c>
      <c r="B155" s="159" t="s">
        <v>18</v>
      </c>
      <c r="C155" s="161">
        <v>-384965148.23000002</v>
      </c>
      <c r="D155" s="161">
        <v>0</v>
      </c>
      <c r="E155" s="161">
        <v>20157810.329999998</v>
      </c>
      <c r="F155" s="161">
        <v>-405122958.56</v>
      </c>
    </row>
    <row r="156" spans="1:6" x14ac:dyDescent="0.25">
      <c r="A156" s="274">
        <v>168504009</v>
      </c>
      <c r="B156" s="159" t="s">
        <v>33</v>
      </c>
      <c r="C156" s="161">
        <v>-32629051.550000001</v>
      </c>
      <c r="D156" s="161">
        <v>0</v>
      </c>
      <c r="E156" s="161">
        <v>1437856.25</v>
      </c>
      <c r="F156" s="161">
        <v>-34066907.799999997</v>
      </c>
    </row>
    <row r="157" spans="1:6" x14ac:dyDescent="0.25">
      <c r="A157" s="274">
        <v>168504011</v>
      </c>
      <c r="B157" s="159" t="s">
        <v>32</v>
      </c>
      <c r="C157" s="161">
        <v>-352336096.68000001</v>
      </c>
      <c r="D157" s="161">
        <v>0</v>
      </c>
      <c r="E157" s="161">
        <v>18719954.079999998</v>
      </c>
      <c r="F157" s="161">
        <v>-371056050.75999999</v>
      </c>
    </row>
    <row r="158" spans="1:6" x14ac:dyDescent="0.25">
      <c r="A158" s="274">
        <v>168504015</v>
      </c>
      <c r="B158" s="159" t="s">
        <v>411</v>
      </c>
      <c r="C158" s="161">
        <v>0</v>
      </c>
      <c r="D158" s="161">
        <v>0</v>
      </c>
      <c r="E158" s="161">
        <v>0</v>
      </c>
      <c r="F158" s="161">
        <v>0</v>
      </c>
    </row>
    <row r="159" spans="1:6" x14ac:dyDescent="0.25">
      <c r="A159" s="274">
        <v>168505</v>
      </c>
      <c r="B159" s="159" t="s">
        <v>280</v>
      </c>
      <c r="C159" s="161">
        <v>-2823191.1</v>
      </c>
      <c r="D159" s="161">
        <v>0</v>
      </c>
      <c r="E159" s="161">
        <v>161971.85999999999</v>
      </c>
      <c r="F159" s="161">
        <v>-2985162.96</v>
      </c>
    </row>
    <row r="160" spans="1:6" x14ac:dyDescent="0.25">
      <c r="A160" s="274">
        <v>168505002</v>
      </c>
      <c r="B160" s="159" t="s">
        <v>410</v>
      </c>
      <c r="C160" s="161">
        <v>0</v>
      </c>
      <c r="D160" s="161">
        <v>0</v>
      </c>
      <c r="E160" s="161">
        <v>0</v>
      </c>
      <c r="F160" s="161">
        <v>0</v>
      </c>
    </row>
    <row r="161" spans="1:6" x14ac:dyDescent="0.25">
      <c r="A161" s="274">
        <v>168505008</v>
      </c>
      <c r="B161" s="159" t="s">
        <v>31</v>
      </c>
      <c r="C161" s="161">
        <v>-2823191.1</v>
      </c>
      <c r="D161" s="161">
        <v>0</v>
      </c>
      <c r="E161" s="161">
        <v>161971.85999999999</v>
      </c>
      <c r="F161" s="161">
        <v>-2985162.96</v>
      </c>
    </row>
    <row r="162" spans="1:6" ht="30" x14ac:dyDescent="0.25">
      <c r="A162" s="274">
        <v>168505009</v>
      </c>
      <c r="B162" s="159" t="s">
        <v>409</v>
      </c>
      <c r="C162" s="161">
        <v>0</v>
      </c>
      <c r="D162" s="161">
        <v>0</v>
      </c>
      <c r="E162" s="161">
        <v>0</v>
      </c>
      <c r="F162" s="161">
        <v>0</v>
      </c>
    </row>
    <row r="163" spans="1:6" x14ac:dyDescent="0.25">
      <c r="A163" s="274">
        <v>168505010</v>
      </c>
      <c r="B163" s="159" t="s">
        <v>408</v>
      </c>
      <c r="C163" s="161">
        <v>0</v>
      </c>
      <c r="D163" s="161">
        <v>0</v>
      </c>
      <c r="E163" s="161">
        <v>0</v>
      </c>
      <c r="F163" s="161">
        <v>0</v>
      </c>
    </row>
    <row r="164" spans="1:6" x14ac:dyDescent="0.25">
      <c r="A164" s="274">
        <v>168506</v>
      </c>
      <c r="B164" s="159" t="s">
        <v>17</v>
      </c>
      <c r="C164" s="161">
        <v>-408498203.29000002</v>
      </c>
      <c r="D164" s="161">
        <v>5567785.5800000001</v>
      </c>
      <c r="E164" s="161">
        <v>24625033.940000001</v>
      </c>
      <c r="F164" s="161">
        <v>-427555451.64999998</v>
      </c>
    </row>
    <row r="165" spans="1:6" x14ac:dyDescent="0.25">
      <c r="A165" s="274">
        <v>168506001</v>
      </c>
      <c r="B165" s="159" t="s">
        <v>30</v>
      </c>
      <c r="C165" s="161">
        <v>-267676838.15000001</v>
      </c>
      <c r="D165" s="161">
        <v>1377475.71</v>
      </c>
      <c r="E165" s="161">
        <v>14389992.869999999</v>
      </c>
      <c r="F165" s="161">
        <v>-280689355.31</v>
      </c>
    </row>
    <row r="166" spans="1:6" x14ac:dyDescent="0.25">
      <c r="A166" s="274">
        <v>168506002</v>
      </c>
      <c r="B166" s="159" t="s">
        <v>29</v>
      </c>
      <c r="C166" s="161">
        <v>-139403116.24000001</v>
      </c>
      <c r="D166" s="161">
        <v>4190309.87</v>
      </c>
      <c r="E166" s="161">
        <v>10167505.42</v>
      </c>
      <c r="F166" s="161">
        <v>-145380311.78999999</v>
      </c>
    </row>
    <row r="167" spans="1:6" ht="30" x14ac:dyDescent="0.25">
      <c r="A167" s="274">
        <v>168506004</v>
      </c>
      <c r="B167" s="159" t="s">
        <v>28</v>
      </c>
      <c r="C167" s="161">
        <v>-1418248.9</v>
      </c>
      <c r="D167" s="161">
        <v>0</v>
      </c>
      <c r="E167" s="161">
        <v>67535.649999999994</v>
      </c>
      <c r="F167" s="161">
        <v>-1485784.55</v>
      </c>
    </row>
    <row r="168" spans="1:6" x14ac:dyDescent="0.25">
      <c r="A168" s="274">
        <v>168507</v>
      </c>
      <c r="B168" s="159" t="s">
        <v>16</v>
      </c>
      <c r="C168" s="161">
        <v>-657270724.96000004</v>
      </c>
      <c r="D168" s="161">
        <v>2747934.22</v>
      </c>
      <c r="E168" s="161">
        <v>35251171.119999997</v>
      </c>
      <c r="F168" s="161">
        <v>-689773961.86000001</v>
      </c>
    </row>
    <row r="169" spans="1:6" x14ac:dyDescent="0.25">
      <c r="A169" s="274">
        <v>168507001</v>
      </c>
      <c r="B169" s="159" t="s">
        <v>27</v>
      </c>
      <c r="C169" s="161">
        <v>-304015957.22000003</v>
      </c>
      <c r="D169" s="161">
        <v>382185.62</v>
      </c>
      <c r="E169" s="161">
        <v>15357478.68</v>
      </c>
      <c r="F169" s="161">
        <v>-318991250.27999997</v>
      </c>
    </row>
    <row r="170" spans="1:6" x14ac:dyDescent="0.25">
      <c r="A170" s="274">
        <v>168507002</v>
      </c>
      <c r="B170" s="159" t="s">
        <v>26</v>
      </c>
      <c r="C170" s="161">
        <v>-341626875.08999997</v>
      </c>
      <c r="D170" s="161">
        <v>2365748.6</v>
      </c>
      <c r="E170" s="161">
        <v>19339983.289999999</v>
      </c>
      <c r="F170" s="161">
        <v>-358601109.77999997</v>
      </c>
    </row>
    <row r="171" spans="1:6" x14ac:dyDescent="0.25">
      <c r="A171" s="274">
        <v>168507003</v>
      </c>
      <c r="B171" s="159" t="s">
        <v>25</v>
      </c>
      <c r="C171" s="161">
        <v>-11627892.65</v>
      </c>
      <c r="D171" s="161">
        <v>0</v>
      </c>
      <c r="E171" s="161">
        <v>553709.15</v>
      </c>
      <c r="F171" s="161">
        <v>-12181601.800000001</v>
      </c>
    </row>
    <row r="172" spans="1:6" ht="30" x14ac:dyDescent="0.25">
      <c r="A172" s="274">
        <v>168507006</v>
      </c>
      <c r="B172" s="159" t="s">
        <v>407</v>
      </c>
      <c r="C172" s="161">
        <v>0</v>
      </c>
      <c r="D172" s="161">
        <v>0</v>
      </c>
      <c r="E172" s="161">
        <v>0</v>
      </c>
      <c r="F172" s="161">
        <v>0</v>
      </c>
    </row>
    <row r="173" spans="1:6" x14ac:dyDescent="0.25">
      <c r="A173" s="274">
        <v>168508</v>
      </c>
      <c r="B173" s="159" t="s">
        <v>15</v>
      </c>
      <c r="C173" s="161">
        <v>-253489916.44999999</v>
      </c>
      <c r="D173" s="161">
        <v>0</v>
      </c>
      <c r="E173" s="161">
        <v>11921516.050000001</v>
      </c>
      <c r="F173" s="161">
        <v>-265411432.5</v>
      </c>
    </row>
    <row r="174" spans="1:6" x14ac:dyDescent="0.25">
      <c r="A174" s="274">
        <v>168508002</v>
      </c>
      <c r="B174" s="159" t="s">
        <v>24</v>
      </c>
      <c r="C174" s="161">
        <v>-239920036.81</v>
      </c>
      <c r="D174" s="161">
        <v>0</v>
      </c>
      <c r="E174" s="161">
        <v>11424763.66</v>
      </c>
      <c r="F174" s="161">
        <v>-251344800.47</v>
      </c>
    </row>
    <row r="175" spans="1:6" x14ac:dyDescent="0.25">
      <c r="A175" s="274">
        <v>168508006</v>
      </c>
      <c r="B175" s="159" t="s">
        <v>23</v>
      </c>
      <c r="C175" s="161">
        <v>-13569879.640000001</v>
      </c>
      <c r="D175" s="161">
        <v>0</v>
      </c>
      <c r="E175" s="161">
        <v>496752.39</v>
      </c>
      <c r="F175" s="161">
        <v>-14066632.029999999</v>
      </c>
    </row>
    <row r="176" spans="1:6" ht="30" x14ac:dyDescent="0.25">
      <c r="A176" s="274">
        <v>168508008</v>
      </c>
      <c r="B176" s="159" t="s">
        <v>406</v>
      </c>
      <c r="C176" s="161">
        <v>0</v>
      </c>
      <c r="D176" s="161">
        <v>0</v>
      </c>
      <c r="E176" s="161">
        <v>0</v>
      </c>
      <c r="F176" s="161">
        <v>0</v>
      </c>
    </row>
    <row r="177" spans="1:6" x14ac:dyDescent="0.25">
      <c r="A177" s="274">
        <v>168509</v>
      </c>
      <c r="B177" s="159" t="s">
        <v>130</v>
      </c>
      <c r="C177" s="161">
        <v>-1176281.26</v>
      </c>
      <c r="D177" s="161">
        <v>0</v>
      </c>
      <c r="E177" s="161">
        <v>56013.39</v>
      </c>
      <c r="F177" s="161">
        <v>-1232294.6499999999</v>
      </c>
    </row>
    <row r="178" spans="1:6" x14ac:dyDescent="0.25">
      <c r="A178" s="274">
        <v>168509002</v>
      </c>
      <c r="B178" s="159" t="s">
        <v>22</v>
      </c>
      <c r="C178" s="161">
        <v>-769657.41</v>
      </c>
      <c r="D178" s="161">
        <v>0</v>
      </c>
      <c r="E178" s="161">
        <v>36650.35</v>
      </c>
      <c r="F178" s="161">
        <v>-806307.76</v>
      </c>
    </row>
    <row r="179" spans="1:6" ht="30" x14ac:dyDescent="0.25">
      <c r="A179" s="274">
        <v>168509006</v>
      </c>
      <c r="B179" s="159" t="s">
        <v>21</v>
      </c>
      <c r="C179" s="161">
        <v>-406623.85</v>
      </c>
      <c r="D179" s="161">
        <v>0</v>
      </c>
      <c r="E179" s="161">
        <v>19363.04</v>
      </c>
      <c r="F179" s="161">
        <v>-425986.89</v>
      </c>
    </row>
    <row r="180" spans="1:6" ht="30" x14ac:dyDescent="0.25">
      <c r="A180" s="274">
        <v>168509007</v>
      </c>
      <c r="B180" s="159" t="s">
        <v>405</v>
      </c>
      <c r="C180" s="161">
        <v>0</v>
      </c>
      <c r="D180" s="161">
        <v>0</v>
      </c>
      <c r="E180" s="161">
        <v>0</v>
      </c>
      <c r="F180" s="161">
        <v>0</v>
      </c>
    </row>
    <row r="181" spans="1:6" x14ac:dyDescent="0.25">
      <c r="A181" s="274">
        <v>168512</v>
      </c>
      <c r="B181" s="159" t="s">
        <v>128</v>
      </c>
      <c r="C181" s="161">
        <v>-3443991.1</v>
      </c>
      <c r="D181" s="161">
        <v>0</v>
      </c>
      <c r="E181" s="161">
        <v>163999.57999999999</v>
      </c>
      <c r="F181" s="161">
        <v>-3607990.68</v>
      </c>
    </row>
    <row r="182" spans="1:6" x14ac:dyDescent="0.25">
      <c r="A182" s="274">
        <v>168512001</v>
      </c>
      <c r="B182" s="159" t="s">
        <v>20</v>
      </c>
      <c r="C182" s="161">
        <v>-3443991.1</v>
      </c>
      <c r="D182" s="161">
        <v>0</v>
      </c>
      <c r="E182" s="161">
        <v>163999.57999999999</v>
      </c>
      <c r="F182" s="161">
        <v>-3607990.68</v>
      </c>
    </row>
    <row r="183" spans="1:6" x14ac:dyDescent="0.25">
      <c r="A183" s="274">
        <v>168513</v>
      </c>
      <c r="B183" s="159" t="s">
        <v>279</v>
      </c>
      <c r="C183" s="161">
        <v>-3529086.25</v>
      </c>
      <c r="D183" s="161">
        <v>2571851.11</v>
      </c>
      <c r="E183" s="161">
        <v>3148005.21</v>
      </c>
      <c r="F183" s="161">
        <v>-4105240.35</v>
      </c>
    </row>
    <row r="184" spans="1:6" x14ac:dyDescent="0.25">
      <c r="A184" s="274">
        <v>168513009</v>
      </c>
      <c r="B184" s="159" t="s">
        <v>96</v>
      </c>
      <c r="C184" s="161">
        <v>0</v>
      </c>
      <c r="D184" s="161">
        <v>0</v>
      </c>
      <c r="E184" s="161">
        <v>0</v>
      </c>
      <c r="F184" s="161">
        <v>0</v>
      </c>
    </row>
    <row r="185" spans="1:6" ht="30" x14ac:dyDescent="0.25">
      <c r="A185" s="274">
        <v>168513011</v>
      </c>
      <c r="B185" s="159" t="s">
        <v>95</v>
      </c>
      <c r="C185" s="161">
        <v>0</v>
      </c>
      <c r="D185" s="161">
        <v>0</v>
      </c>
      <c r="E185" s="161">
        <v>0</v>
      </c>
      <c r="F185" s="161">
        <v>0</v>
      </c>
    </row>
    <row r="186" spans="1:6" ht="30" x14ac:dyDescent="0.25">
      <c r="A186" s="274">
        <v>168513027</v>
      </c>
      <c r="B186" s="159" t="s">
        <v>94</v>
      </c>
      <c r="C186" s="161">
        <v>-259383.78</v>
      </c>
      <c r="D186" s="161">
        <v>252445.45</v>
      </c>
      <c r="E186" s="161">
        <v>252445.45</v>
      </c>
      <c r="F186" s="161">
        <v>-259383.78</v>
      </c>
    </row>
    <row r="187" spans="1:6" ht="30" x14ac:dyDescent="0.25">
      <c r="A187" s="274">
        <v>168513028</v>
      </c>
      <c r="B187" s="159" t="s">
        <v>93</v>
      </c>
      <c r="C187" s="161">
        <v>-142999.37</v>
      </c>
      <c r="D187" s="161">
        <v>68001.039999999994</v>
      </c>
      <c r="E187" s="161">
        <v>198394.35</v>
      </c>
      <c r="F187" s="161">
        <v>-273392.68</v>
      </c>
    </row>
    <row r="188" spans="1:6" ht="30" x14ac:dyDescent="0.25">
      <c r="A188" s="274">
        <v>168513033</v>
      </c>
      <c r="B188" s="159" t="s">
        <v>92</v>
      </c>
      <c r="C188" s="161">
        <v>-1904754.52</v>
      </c>
      <c r="D188" s="161">
        <v>382185.62</v>
      </c>
      <c r="E188" s="161">
        <v>530308.84</v>
      </c>
      <c r="F188" s="161">
        <v>-2052877.74</v>
      </c>
    </row>
    <row r="189" spans="1:6" ht="30" x14ac:dyDescent="0.25">
      <c r="A189" s="274">
        <v>168513034</v>
      </c>
      <c r="B189" s="159" t="s">
        <v>91</v>
      </c>
      <c r="C189" s="161">
        <v>-1221948.58</v>
      </c>
      <c r="D189" s="161">
        <v>1869219</v>
      </c>
      <c r="E189" s="161">
        <v>2166856.5699999998</v>
      </c>
      <c r="F189" s="161">
        <v>-1519586.15</v>
      </c>
    </row>
    <row r="190" spans="1:6" x14ac:dyDescent="0.25">
      <c r="A190" s="274">
        <v>168513067</v>
      </c>
      <c r="B190" s="159" t="s">
        <v>404</v>
      </c>
      <c r="C190" s="161">
        <v>0</v>
      </c>
      <c r="D190" s="161">
        <v>0</v>
      </c>
      <c r="E190" s="161">
        <v>0</v>
      </c>
      <c r="F190" s="161">
        <v>0</v>
      </c>
    </row>
    <row r="191" spans="1:6" x14ac:dyDescent="0.25">
      <c r="A191" s="274">
        <v>168515</v>
      </c>
      <c r="B191" s="159" t="s">
        <v>278</v>
      </c>
      <c r="C191" s="161">
        <v>-211750926.72</v>
      </c>
      <c r="D191" s="161">
        <v>5629524.71</v>
      </c>
      <c r="E191" s="161">
        <v>15611999.57</v>
      </c>
      <c r="F191" s="161">
        <v>-221733401.58000001</v>
      </c>
    </row>
    <row r="192" spans="1:6" x14ac:dyDescent="0.25">
      <c r="A192" s="274">
        <v>168515041</v>
      </c>
      <c r="B192" s="159" t="s">
        <v>97</v>
      </c>
      <c r="C192" s="161">
        <v>-291043.15999999997</v>
      </c>
      <c r="D192" s="161">
        <v>0</v>
      </c>
      <c r="E192" s="161">
        <v>13859.2</v>
      </c>
      <c r="F192" s="161">
        <v>-304902.36</v>
      </c>
    </row>
    <row r="193" spans="1:6" x14ac:dyDescent="0.25">
      <c r="A193" s="274">
        <v>168515072</v>
      </c>
      <c r="B193" s="159" t="s">
        <v>96</v>
      </c>
      <c r="C193" s="161">
        <v>-754864.39</v>
      </c>
      <c r="D193" s="161">
        <v>0</v>
      </c>
      <c r="E193" s="161">
        <v>33088.78</v>
      </c>
      <c r="F193" s="161">
        <v>-787953.17</v>
      </c>
    </row>
    <row r="194" spans="1:6" ht="30" x14ac:dyDescent="0.25">
      <c r="A194" s="274">
        <v>168515074</v>
      </c>
      <c r="B194" s="159" t="s">
        <v>95</v>
      </c>
      <c r="C194" s="161">
        <v>-11963213.84</v>
      </c>
      <c r="D194" s="161">
        <v>0</v>
      </c>
      <c r="E194" s="161">
        <v>569676.88</v>
      </c>
      <c r="F194" s="161">
        <v>-12532890.720000001</v>
      </c>
    </row>
    <row r="195" spans="1:6" ht="30" x14ac:dyDescent="0.25">
      <c r="A195" s="274">
        <v>168515090</v>
      </c>
      <c r="B195" s="159" t="s">
        <v>94</v>
      </c>
      <c r="C195" s="161">
        <v>-4741856.68</v>
      </c>
      <c r="D195" s="161">
        <v>1125030.26</v>
      </c>
      <c r="E195" s="161">
        <v>1363914.71</v>
      </c>
      <c r="F195" s="161">
        <v>-4980741.13</v>
      </c>
    </row>
    <row r="196" spans="1:6" ht="30" x14ac:dyDescent="0.25">
      <c r="A196" s="274">
        <v>168515091</v>
      </c>
      <c r="B196" s="159" t="s">
        <v>93</v>
      </c>
      <c r="C196" s="161">
        <v>-9227715.7899999991</v>
      </c>
      <c r="D196" s="161">
        <v>4122308.83</v>
      </c>
      <c r="E196" s="161">
        <v>4558999.8</v>
      </c>
      <c r="F196" s="161">
        <v>-9664406.7599999998</v>
      </c>
    </row>
    <row r="197" spans="1:6" ht="45" x14ac:dyDescent="0.25">
      <c r="A197" s="274">
        <v>168515092</v>
      </c>
      <c r="B197" s="159" t="s">
        <v>403</v>
      </c>
      <c r="C197" s="161">
        <v>0</v>
      </c>
      <c r="D197" s="161">
        <v>0</v>
      </c>
      <c r="E197" s="161">
        <v>0</v>
      </c>
      <c r="F197" s="161">
        <v>0</v>
      </c>
    </row>
    <row r="198" spans="1:6" ht="30" x14ac:dyDescent="0.25">
      <c r="A198" s="274">
        <v>168515096</v>
      </c>
      <c r="B198" s="159" t="s">
        <v>92</v>
      </c>
      <c r="C198" s="161">
        <v>-27809064.739999998</v>
      </c>
      <c r="D198" s="161">
        <v>0</v>
      </c>
      <c r="E198" s="161">
        <v>1275032.71</v>
      </c>
      <c r="F198" s="161">
        <v>-29084097.449999999</v>
      </c>
    </row>
    <row r="199" spans="1:6" ht="30" x14ac:dyDescent="0.25">
      <c r="A199" s="274">
        <v>168515097</v>
      </c>
      <c r="B199" s="159" t="s">
        <v>91</v>
      </c>
      <c r="C199" s="161">
        <v>-10010721.720000001</v>
      </c>
      <c r="D199" s="161">
        <v>382185.62</v>
      </c>
      <c r="E199" s="161">
        <v>799691.95</v>
      </c>
      <c r="F199" s="161">
        <v>-10428228.050000001</v>
      </c>
    </row>
    <row r="200" spans="1:6" ht="45" x14ac:dyDescent="0.25">
      <c r="A200" s="274">
        <v>168515101</v>
      </c>
      <c r="B200" s="159" t="s">
        <v>402</v>
      </c>
      <c r="C200" s="161">
        <v>0</v>
      </c>
      <c r="D200" s="161">
        <v>0</v>
      </c>
      <c r="E200" s="161">
        <v>0</v>
      </c>
      <c r="F200" s="161">
        <v>0</v>
      </c>
    </row>
    <row r="201" spans="1:6" ht="30" x14ac:dyDescent="0.25">
      <c r="A201" s="274">
        <v>168515104</v>
      </c>
      <c r="B201" s="159" t="s">
        <v>90</v>
      </c>
      <c r="C201" s="161">
        <v>-146952446.40000001</v>
      </c>
      <c r="D201" s="161">
        <v>0</v>
      </c>
      <c r="E201" s="161">
        <v>6997735.54</v>
      </c>
      <c r="F201" s="161">
        <v>-153950181.94</v>
      </c>
    </row>
    <row r="202" spans="1:6" x14ac:dyDescent="0.25">
      <c r="A202" s="274">
        <v>19</v>
      </c>
      <c r="B202" s="159" t="s">
        <v>401</v>
      </c>
      <c r="C202" s="161">
        <v>7506949826</v>
      </c>
      <c r="D202" s="161">
        <v>0</v>
      </c>
      <c r="E202" s="161">
        <v>32079554.670000002</v>
      </c>
      <c r="F202" s="161">
        <v>7474870271.3299999</v>
      </c>
    </row>
    <row r="203" spans="1:6" x14ac:dyDescent="0.25">
      <c r="A203" s="274">
        <v>1905</v>
      </c>
      <c r="B203" s="159" t="s">
        <v>400</v>
      </c>
      <c r="C203" s="161">
        <v>0</v>
      </c>
      <c r="D203" s="161">
        <v>0</v>
      </c>
      <c r="E203" s="161">
        <v>0</v>
      </c>
      <c r="F203" s="161">
        <v>0</v>
      </c>
    </row>
    <row r="204" spans="1:6" ht="30" x14ac:dyDescent="0.25">
      <c r="A204" s="274">
        <v>190505</v>
      </c>
      <c r="B204" s="159" t="s">
        <v>399</v>
      </c>
      <c r="C204" s="161">
        <v>0</v>
      </c>
      <c r="D204" s="161">
        <v>0</v>
      </c>
      <c r="E204" s="161">
        <v>0</v>
      </c>
      <c r="F204" s="161">
        <v>0</v>
      </c>
    </row>
    <row r="205" spans="1:6" ht="30" x14ac:dyDescent="0.25">
      <c r="A205" s="274">
        <v>190505001</v>
      </c>
      <c r="B205" s="159" t="s">
        <v>399</v>
      </c>
      <c r="C205" s="161">
        <v>0</v>
      </c>
      <c r="D205" s="161">
        <v>0</v>
      </c>
      <c r="E205" s="161">
        <v>0</v>
      </c>
      <c r="F205" s="161">
        <v>0</v>
      </c>
    </row>
    <row r="206" spans="1:6" x14ac:dyDescent="0.25">
      <c r="A206" s="274">
        <v>190515</v>
      </c>
      <c r="B206" s="159" t="s">
        <v>398</v>
      </c>
      <c r="C206" s="161">
        <v>0</v>
      </c>
      <c r="D206" s="161">
        <v>0</v>
      </c>
      <c r="E206" s="161">
        <v>0</v>
      </c>
      <c r="F206" s="161">
        <v>0</v>
      </c>
    </row>
    <row r="207" spans="1:6" x14ac:dyDescent="0.25">
      <c r="A207" s="274">
        <v>190515001</v>
      </c>
      <c r="B207" s="159" t="s">
        <v>398</v>
      </c>
      <c r="C207" s="161">
        <v>0</v>
      </c>
      <c r="D207" s="161">
        <v>0</v>
      </c>
      <c r="E207" s="161">
        <v>0</v>
      </c>
      <c r="F207" s="161">
        <v>0</v>
      </c>
    </row>
    <row r="208" spans="1:6" x14ac:dyDescent="0.25">
      <c r="A208" s="274">
        <v>190590</v>
      </c>
      <c r="B208" s="159" t="s">
        <v>397</v>
      </c>
      <c r="C208" s="161">
        <v>0</v>
      </c>
      <c r="D208" s="161">
        <v>0</v>
      </c>
      <c r="E208" s="161">
        <v>0</v>
      </c>
      <c r="F208" s="161">
        <v>0</v>
      </c>
    </row>
    <row r="209" spans="1:6" x14ac:dyDescent="0.25">
      <c r="A209" s="274">
        <v>190590001</v>
      </c>
      <c r="B209" s="159" t="s">
        <v>397</v>
      </c>
      <c r="C209" s="161">
        <v>0</v>
      </c>
      <c r="D209" s="161">
        <v>0</v>
      </c>
      <c r="E209" s="161">
        <v>0</v>
      </c>
      <c r="F209" s="161">
        <v>0</v>
      </c>
    </row>
    <row r="210" spans="1:6" x14ac:dyDescent="0.25">
      <c r="A210" s="274">
        <v>1908</v>
      </c>
      <c r="B210" s="159" t="s">
        <v>396</v>
      </c>
      <c r="C210" s="161">
        <v>0</v>
      </c>
      <c r="D210" s="161">
        <v>0</v>
      </c>
      <c r="E210" s="161">
        <v>0</v>
      </c>
      <c r="F210" s="161">
        <v>0</v>
      </c>
    </row>
    <row r="211" spans="1:6" x14ac:dyDescent="0.25">
      <c r="A211" s="274">
        <v>190801</v>
      </c>
      <c r="B211" s="159" t="s">
        <v>395</v>
      </c>
      <c r="C211" s="161">
        <v>0</v>
      </c>
      <c r="D211" s="161">
        <v>0</v>
      </c>
      <c r="E211" s="161">
        <v>0</v>
      </c>
      <c r="F211" s="161">
        <v>0</v>
      </c>
    </row>
    <row r="212" spans="1:6" x14ac:dyDescent="0.25">
      <c r="A212" s="274">
        <v>190801001</v>
      </c>
      <c r="B212" s="159" t="s">
        <v>395</v>
      </c>
      <c r="C212" s="161">
        <v>0</v>
      </c>
      <c r="D212" s="161">
        <v>0</v>
      </c>
      <c r="E212" s="161">
        <v>0</v>
      </c>
      <c r="F212" s="161">
        <v>0</v>
      </c>
    </row>
    <row r="213" spans="1:6" x14ac:dyDescent="0.25">
      <c r="A213" s="274">
        <v>1970</v>
      </c>
      <c r="B213" s="159" t="s">
        <v>394</v>
      </c>
      <c r="C213" s="161">
        <v>7539029380.6700001</v>
      </c>
      <c r="D213" s="161">
        <v>0</v>
      </c>
      <c r="E213" s="161">
        <v>0</v>
      </c>
      <c r="F213" s="161">
        <v>7539029380.6700001</v>
      </c>
    </row>
    <row r="214" spans="1:6" x14ac:dyDescent="0.25">
      <c r="A214" s="274">
        <v>197007</v>
      </c>
      <c r="B214" s="159" t="s">
        <v>14</v>
      </c>
      <c r="C214" s="161">
        <v>7539029380.6700001</v>
      </c>
      <c r="D214" s="161">
        <v>0</v>
      </c>
      <c r="E214" s="161">
        <v>0</v>
      </c>
      <c r="F214" s="161">
        <v>7539029380.6700001</v>
      </c>
    </row>
    <row r="215" spans="1:6" x14ac:dyDescent="0.25">
      <c r="A215" s="274">
        <v>197007001</v>
      </c>
      <c r="B215" s="159" t="s">
        <v>14</v>
      </c>
      <c r="C215" s="161">
        <v>7539029380.6700001</v>
      </c>
      <c r="D215" s="161">
        <v>0</v>
      </c>
      <c r="E215" s="161">
        <v>0</v>
      </c>
      <c r="F215" s="161">
        <v>7539029380.6700001</v>
      </c>
    </row>
    <row r="216" spans="1:6" x14ac:dyDescent="0.25">
      <c r="A216" s="274">
        <v>197008</v>
      </c>
      <c r="B216" s="159" t="s">
        <v>393</v>
      </c>
      <c r="C216" s="161">
        <v>0</v>
      </c>
      <c r="D216" s="161">
        <v>0</v>
      </c>
      <c r="E216" s="161">
        <v>0</v>
      </c>
      <c r="F216" s="161">
        <v>0</v>
      </c>
    </row>
    <row r="217" spans="1:6" x14ac:dyDescent="0.25">
      <c r="A217" s="274">
        <v>197008001</v>
      </c>
      <c r="B217" s="159" t="s">
        <v>393</v>
      </c>
      <c r="C217" s="161">
        <v>0</v>
      </c>
      <c r="D217" s="161">
        <v>0</v>
      </c>
      <c r="E217" s="161">
        <v>0</v>
      </c>
      <c r="F217" s="161">
        <v>0</v>
      </c>
    </row>
    <row r="218" spans="1:6" ht="30" x14ac:dyDescent="0.25">
      <c r="A218" s="274">
        <v>1975</v>
      </c>
      <c r="B218" s="159" t="s">
        <v>392</v>
      </c>
      <c r="C218" s="161">
        <v>-32079554.670000002</v>
      </c>
      <c r="D218" s="161">
        <v>0</v>
      </c>
      <c r="E218" s="161">
        <v>32079554.670000002</v>
      </c>
      <c r="F218" s="161">
        <v>-64159109.340000004</v>
      </c>
    </row>
    <row r="219" spans="1:6" x14ac:dyDescent="0.25">
      <c r="A219" s="274">
        <v>197507</v>
      </c>
      <c r="B219" s="159" t="s">
        <v>14</v>
      </c>
      <c r="C219" s="161">
        <v>-32079554.670000002</v>
      </c>
      <c r="D219" s="161">
        <v>0</v>
      </c>
      <c r="E219" s="161">
        <v>32079554.670000002</v>
      </c>
      <c r="F219" s="161">
        <v>-64159109.340000004</v>
      </c>
    </row>
    <row r="220" spans="1:6" x14ac:dyDescent="0.25">
      <c r="A220" s="274">
        <v>197507001</v>
      </c>
      <c r="B220" s="159" t="s">
        <v>14</v>
      </c>
      <c r="C220" s="161">
        <v>-32079554.670000002</v>
      </c>
      <c r="D220" s="161">
        <v>0</v>
      </c>
      <c r="E220" s="161">
        <v>32079554.670000002</v>
      </c>
      <c r="F220" s="161">
        <v>-64159109.340000004</v>
      </c>
    </row>
    <row r="221" spans="1:6" x14ac:dyDescent="0.25">
      <c r="A221" s="274">
        <v>1986</v>
      </c>
      <c r="B221" s="159" t="s">
        <v>391</v>
      </c>
      <c r="C221" s="161">
        <v>0</v>
      </c>
      <c r="D221" s="161">
        <v>0</v>
      </c>
      <c r="E221" s="161">
        <v>0</v>
      </c>
      <c r="F221" s="161">
        <v>0</v>
      </c>
    </row>
    <row r="222" spans="1:6" x14ac:dyDescent="0.25">
      <c r="A222" s="274">
        <v>198605</v>
      </c>
      <c r="B222" s="159" t="s">
        <v>390</v>
      </c>
      <c r="C222" s="161">
        <v>0</v>
      </c>
      <c r="D222" s="161">
        <v>0</v>
      </c>
      <c r="E222" s="161">
        <v>0</v>
      </c>
      <c r="F222" s="161">
        <v>0</v>
      </c>
    </row>
    <row r="223" spans="1:6" x14ac:dyDescent="0.25">
      <c r="A223" s="274">
        <v>198605001</v>
      </c>
      <c r="B223" s="159" t="s">
        <v>390</v>
      </c>
      <c r="C223" s="161">
        <v>0</v>
      </c>
      <c r="D223" s="161">
        <v>0</v>
      </c>
      <c r="E223" s="161">
        <v>0</v>
      </c>
      <c r="F223" s="161">
        <v>0</v>
      </c>
    </row>
    <row r="224" spans="1:6" x14ac:dyDescent="0.25">
      <c r="A224" s="274" t="s">
        <v>389</v>
      </c>
      <c r="B224" s="159" t="s">
        <v>388</v>
      </c>
      <c r="C224" s="161">
        <v>41525856207.221397</v>
      </c>
      <c r="D224" s="161">
        <v>43823435160.629997</v>
      </c>
      <c r="E224" s="161">
        <v>25584877383.790001</v>
      </c>
      <c r="F224" s="161">
        <v>23287298430.381401</v>
      </c>
    </row>
    <row r="225" spans="1:6" x14ac:dyDescent="0.25">
      <c r="A225" s="274">
        <v>24</v>
      </c>
      <c r="B225" s="159" t="s">
        <v>387</v>
      </c>
      <c r="C225" s="161">
        <v>19704036668.0914</v>
      </c>
      <c r="D225" s="161">
        <v>26348563942.630001</v>
      </c>
      <c r="E225" s="161">
        <v>9169079979.7900009</v>
      </c>
      <c r="F225" s="161">
        <v>2524552705.2514801</v>
      </c>
    </row>
    <row r="226" spans="1:6" ht="30" x14ac:dyDescent="0.25">
      <c r="A226" s="274">
        <v>2401</v>
      </c>
      <c r="B226" s="159" t="s">
        <v>386</v>
      </c>
      <c r="C226" s="161">
        <v>457944660.93000001</v>
      </c>
      <c r="D226" s="161">
        <v>632189185</v>
      </c>
      <c r="E226" s="161">
        <v>327308988</v>
      </c>
      <c r="F226" s="161">
        <v>153064463.93000001</v>
      </c>
    </row>
    <row r="227" spans="1:6" x14ac:dyDescent="0.25">
      <c r="A227" s="274">
        <v>240101</v>
      </c>
      <c r="B227" s="159" t="s">
        <v>385</v>
      </c>
      <c r="C227" s="161">
        <v>6569697</v>
      </c>
      <c r="D227" s="161">
        <v>6569697</v>
      </c>
      <c r="E227" s="161">
        <v>0</v>
      </c>
      <c r="F227" s="161">
        <v>0</v>
      </c>
    </row>
    <row r="228" spans="1:6" x14ac:dyDescent="0.25">
      <c r="A228" s="274">
        <v>240101001</v>
      </c>
      <c r="B228" s="159" t="s">
        <v>385</v>
      </c>
      <c r="C228" s="161">
        <v>6569697</v>
      </c>
      <c r="D228" s="161">
        <v>6569697</v>
      </c>
      <c r="E228" s="161">
        <v>0</v>
      </c>
      <c r="F228" s="161">
        <v>0</v>
      </c>
    </row>
    <row r="229" spans="1:6" x14ac:dyDescent="0.25">
      <c r="A229" s="274">
        <v>240102</v>
      </c>
      <c r="B229" s="159" t="s">
        <v>384</v>
      </c>
      <c r="C229" s="161">
        <v>451374963.93000001</v>
      </c>
      <c r="D229" s="161">
        <v>625619488</v>
      </c>
      <c r="E229" s="161">
        <v>327308988</v>
      </c>
      <c r="F229" s="161">
        <v>153064463.93000001</v>
      </c>
    </row>
    <row r="230" spans="1:6" x14ac:dyDescent="0.25">
      <c r="A230" s="274">
        <v>240102001</v>
      </c>
      <c r="B230" s="159" t="s">
        <v>89</v>
      </c>
      <c r="C230" s="161">
        <v>451374963.93000001</v>
      </c>
      <c r="D230" s="161">
        <v>625619488</v>
      </c>
      <c r="E230" s="161">
        <v>327308988</v>
      </c>
      <c r="F230" s="161">
        <v>153064463.93000001</v>
      </c>
    </row>
    <row r="231" spans="1:6" x14ac:dyDescent="0.25">
      <c r="A231" s="274">
        <v>2403</v>
      </c>
      <c r="B231" s="159" t="s">
        <v>383</v>
      </c>
      <c r="C231" s="161">
        <v>1.4829999999999999E-3</v>
      </c>
      <c r="D231" s="161">
        <v>0</v>
      </c>
      <c r="E231" s="161">
        <v>0</v>
      </c>
      <c r="F231" s="161">
        <v>1.4829999999999999E-3</v>
      </c>
    </row>
    <row r="232" spans="1:6" x14ac:dyDescent="0.25">
      <c r="A232" s="274">
        <v>240315</v>
      </c>
      <c r="B232" s="159" t="s">
        <v>88</v>
      </c>
      <c r="C232" s="161">
        <v>1.4829999999999999E-3</v>
      </c>
      <c r="D232" s="161">
        <v>0</v>
      </c>
      <c r="E232" s="161">
        <v>0</v>
      </c>
      <c r="F232" s="161">
        <v>1.4829999999999999E-3</v>
      </c>
    </row>
    <row r="233" spans="1:6" x14ac:dyDescent="0.25">
      <c r="A233" s="274">
        <v>240315001</v>
      </c>
      <c r="B233" s="159" t="s">
        <v>88</v>
      </c>
      <c r="C233" s="161">
        <v>1.4829999999999999E-3</v>
      </c>
      <c r="D233" s="161">
        <v>0</v>
      </c>
      <c r="E233" s="161">
        <v>0</v>
      </c>
      <c r="F233" s="161">
        <v>1.4829999999999999E-3</v>
      </c>
    </row>
    <row r="234" spans="1:6" x14ac:dyDescent="0.25">
      <c r="A234" s="274">
        <v>2407</v>
      </c>
      <c r="B234" s="159" t="s">
        <v>382</v>
      </c>
      <c r="C234" s="161">
        <v>230812010.72999999</v>
      </c>
      <c r="D234" s="161">
        <v>6224705</v>
      </c>
      <c r="E234" s="161">
        <v>5976891</v>
      </c>
      <c r="F234" s="161">
        <v>230564196.72999999</v>
      </c>
    </row>
    <row r="235" spans="1:6" x14ac:dyDescent="0.25">
      <c r="A235" s="274">
        <v>240706</v>
      </c>
      <c r="B235" s="159" t="s">
        <v>381</v>
      </c>
      <c r="C235" s="161">
        <v>0</v>
      </c>
      <c r="D235" s="161">
        <v>0</v>
      </c>
      <c r="E235" s="161">
        <v>0</v>
      </c>
      <c r="F235" s="161">
        <v>0</v>
      </c>
    </row>
    <row r="236" spans="1:6" x14ac:dyDescent="0.25">
      <c r="A236" s="274">
        <v>240706001</v>
      </c>
      <c r="B236" s="159" t="s">
        <v>381</v>
      </c>
      <c r="C236" s="161">
        <v>0</v>
      </c>
      <c r="D236" s="161">
        <v>0</v>
      </c>
      <c r="E236" s="161">
        <v>0</v>
      </c>
      <c r="F236" s="161">
        <v>0</v>
      </c>
    </row>
    <row r="237" spans="1:6" x14ac:dyDescent="0.25">
      <c r="A237" s="274">
        <v>240706002</v>
      </c>
      <c r="B237" s="159" t="s">
        <v>380</v>
      </c>
      <c r="C237" s="161">
        <v>0</v>
      </c>
      <c r="D237" s="161">
        <v>0</v>
      </c>
      <c r="E237" s="161">
        <v>0</v>
      </c>
      <c r="F237" s="161">
        <v>0</v>
      </c>
    </row>
    <row r="238" spans="1:6" x14ac:dyDescent="0.25">
      <c r="A238" s="274">
        <v>240720</v>
      </c>
      <c r="B238" s="159" t="s">
        <v>379</v>
      </c>
      <c r="C238" s="161">
        <v>230477546.72999999</v>
      </c>
      <c r="D238" s="161">
        <v>5224705</v>
      </c>
      <c r="E238" s="161">
        <v>4671690</v>
      </c>
      <c r="F238" s="161">
        <v>229924531.72999999</v>
      </c>
    </row>
    <row r="239" spans="1:6" x14ac:dyDescent="0.25">
      <c r="A239" s="274">
        <v>240720001</v>
      </c>
      <c r="B239" s="159" t="s">
        <v>379</v>
      </c>
      <c r="C239" s="161">
        <v>230477546.72999999</v>
      </c>
      <c r="D239" s="161">
        <v>5224705</v>
      </c>
      <c r="E239" s="161">
        <v>4671690</v>
      </c>
      <c r="F239" s="161">
        <v>229924531.72999999</v>
      </c>
    </row>
    <row r="240" spans="1:6" x14ac:dyDescent="0.25">
      <c r="A240" s="274">
        <v>240722</v>
      </c>
      <c r="B240" s="159" t="s">
        <v>378</v>
      </c>
      <c r="C240" s="161">
        <v>334464</v>
      </c>
      <c r="D240" s="161">
        <v>0</v>
      </c>
      <c r="E240" s="161">
        <v>305201</v>
      </c>
      <c r="F240" s="161">
        <v>639665</v>
      </c>
    </row>
    <row r="241" spans="1:6" ht="30" x14ac:dyDescent="0.25">
      <c r="A241" s="274">
        <v>240722002</v>
      </c>
      <c r="B241" s="159" t="s">
        <v>87</v>
      </c>
      <c r="C241" s="161">
        <v>334464</v>
      </c>
      <c r="D241" s="161">
        <v>0</v>
      </c>
      <c r="E241" s="161">
        <v>305201</v>
      </c>
      <c r="F241" s="161">
        <v>639665</v>
      </c>
    </row>
    <row r="242" spans="1:6" ht="30" x14ac:dyDescent="0.25">
      <c r="A242" s="274">
        <v>240727</v>
      </c>
      <c r="B242" s="159" t="s">
        <v>377</v>
      </c>
      <c r="C242" s="161">
        <v>0</v>
      </c>
      <c r="D242" s="161">
        <v>0</v>
      </c>
      <c r="E242" s="161">
        <v>0</v>
      </c>
      <c r="F242" s="161">
        <v>0</v>
      </c>
    </row>
    <row r="243" spans="1:6" ht="30" x14ac:dyDescent="0.25">
      <c r="A243" s="274">
        <v>240727001</v>
      </c>
      <c r="B243" s="159" t="s">
        <v>377</v>
      </c>
      <c r="C243" s="161">
        <v>0</v>
      </c>
      <c r="D243" s="161">
        <v>0</v>
      </c>
      <c r="E243" s="161">
        <v>0</v>
      </c>
      <c r="F243" s="161">
        <v>0</v>
      </c>
    </row>
    <row r="244" spans="1:6" x14ac:dyDescent="0.25">
      <c r="A244" s="274">
        <v>240790</v>
      </c>
      <c r="B244" s="159" t="s">
        <v>376</v>
      </c>
      <c r="C244" s="161">
        <v>0</v>
      </c>
      <c r="D244" s="161">
        <v>1000000</v>
      </c>
      <c r="E244" s="161">
        <v>1000000</v>
      </c>
      <c r="F244" s="161">
        <v>0</v>
      </c>
    </row>
    <row r="245" spans="1:6" x14ac:dyDescent="0.25">
      <c r="A245" s="274">
        <v>240790003</v>
      </c>
      <c r="B245" s="159" t="s">
        <v>375</v>
      </c>
      <c r="C245" s="161">
        <v>0</v>
      </c>
      <c r="D245" s="161">
        <v>1000000</v>
      </c>
      <c r="E245" s="161">
        <v>1000000</v>
      </c>
      <c r="F245" s="161">
        <v>0</v>
      </c>
    </row>
    <row r="246" spans="1:6" x14ac:dyDescent="0.25">
      <c r="A246" s="274">
        <v>2424</v>
      </c>
      <c r="B246" s="159" t="s">
        <v>374</v>
      </c>
      <c r="C246" s="161">
        <v>2126867397</v>
      </c>
      <c r="D246" s="161">
        <v>4054204779</v>
      </c>
      <c r="E246" s="161">
        <v>2281065431</v>
      </c>
      <c r="F246" s="161">
        <v>353728049</v>
      </c>
    </row>
    <row r="247" spans="1:6" x14ac:dyDescent="0.25">
      <c r="A247" s="274">
        <v>242401</v>
      </c>
      <c r="B247" s="159" t="s">
        <v>86</v>
      </c>
      <c r="C247" s="161">
        <v>958794858</v>
      </c>
      <c r="D247" s="161">
        <v>1352731980</v>
      </c>
      <c r="E247" s="161">
        <v>671989915</v>
      </c>
      <c r="F247" s="161">
        <v>278052793</v>
      </c>
    </row>
    <row r="248" spans="1:6" x14ac:dyDescent="0.25">
      <c r="A248" s="274">
        <v>242401001</v>
      </c>
      <c r="B248" s="159" t="s">
        <v>86</v>
      </c>
      <c r="C248" s="161">
        <v>958794858</v>
      </c>
      <c r="D248" s="161">
        <v>1352731980</v>
      </c>
      <c r="E248" s="161">
        <v>671989915</v>
      </c>
      <c r="F248" s="161">
        <v>278052793</v>
      </c>
    </row>
    <row r="249" spans="1:6" x14ac:dyDescent="0.25">
      <c r="A249" s="274">
        <v>242402</v>
      </c>
      <c r="B249" s="159" t="s">
        <v>85</v>
      </c>
      <c r="C249" s="161">
        <v>430563812</v>
      </c>
      <c r="D249" s="161">
        <v>723777681</v>
      </c>
      <c r="E249" s="161">
        <v>355821924</v>
      </c>
      <c r="F249" s="161">
        <v>62608055</v>
      </c>
    </row>
    <row r="250" spans="1:6" x14ac:dyDescent="0.25">
      <c r="A250" s="274">
        <v>242402001</v>
      </c>
      <c r="B250" s="159" t="s">
        <v>85</v>
      </c>
      <c r="C250" s="161">
        <v>430563812</v>
      </c>
      <c r="D250" s="161">
        <v>723777681</v>
      </c>
      <c r="E250" s="161">
        <v>355821924</v>
      </c>
      <c r="F250" s="161">
        <v>62608055</v>
      </c>
    </row>
    <row r="251" spans="1:6" x14ac:dyDescent="0.25">
      <c r="A251" s="274">
        <v>242404</v>
      </c>
      <c r="B251" s="159" t="s">
        <v>373</v>
      </c>
      <c r="C251" s="161">
        <v>616967</v>
      </c>
      <c r="D251" s="161">
        <v>5659095</v>
      </c>
      <c r="E251" s="161">
        <v>5042128</v>
      </c>
      <c r="F251" s="161">
        <v>0</v>
      </c>
    </row>
    <row r="252" spans="1:6" x14ac:dyDescent="0.25">
      <c r="A252" s="274">
        <v>242404001</v>
      </c>
      <c r="B252" s="159" t="s">
        <v>373</v>
      </c>
      <c r="C252" s="161">
        <v>616967</v>
      </c>
      <c r="D252" s="161">
        <v>5659095</v>
      </c>
      <c r="E252" s="161">
        <v>5042128</v>
      </c>
      <c r="F252" s="161">
        <v>0</v>
      </c>
    </row>
    <row r="253" spans="1:6" x14ac:dyDescent="0.25">
      <c r="A253" s="274">
        <v>242407</v>
      </c>
      <c r="B253" s="159" t="s">
        <v>84</v>
      </c>
      <c r="C253" s="161">
        <v>405701704</v>
      </c>
      <c r="D253" s="161">
        <v>1253685045</v>
      </c>
      <c r="E253" s="161">
        <v>861050542</v>
      </c>
      <c r="F253" s="161">
        <v>13067201</v>
      </c>
    </row>
    <row r="254" spans="1:6" x14ac:dyDescent="0.25">
      <c r="A254" s="274">
        <v>242407001</v>
      </c>
      <c r="B254" s="159" t="s">
        <v>84</v>
      </c>
      <c r="C254" s="161">
        <v>405701704</v>
      </c>
      <c r="D254" s="161">
        <v>1253685045</v>
      </c>
      <c r="E254" s="161">
        <v>861050542</v>
      </c>
      <c r="F254" s="161">
        <v>13067201</v>
      </c>
    </row>
    <row r="255" spans="1:6" x14ac:dyDescent="0.25">
      <c r="A255" s="274">
        <v>242408</v>
      </c>
      <c r="B255" s="159" t="s">
        <v>372</v>
      </c>
      <c r="C255" s="161">
        <v>10102128</v>
      </c>
      <c r="D255" s="161">
        <v>35552087</v>
      </c>
      <c r="E255" s="161">
        <v>25449959</v>
      </c>
      <c r="F255" s="161">
        <v>0</v>
      </c>
    </row>
    <row r="256" spans="1:6" x14ac:dyDescent="0.25">
      <c r="A256" s="274">
        <v>242408001</v>
      </c>
      <c r="B256" s="159" t="s">
        <v>372</v>
      </c>
      <c r="C256" s="161">
        <v>10102128</v>
      </c>
      <c r="D256" s="161">
        <v>35552087</v>
      </c>
      <c r="E256" s="161">
        <v>25449959</v>
      </c>
      <c r="F256" s="161">
        <v>0</v>
      </c>
    </row>
    <row r="257" spans="1:6" x14ac:dyDescent="0.25">
      <c r="A257" s="274">
        <v>242410</v>
      </c>
      <c r="B257" s="159" t="s">
        <v>371</v>
      </c>
      <c r="C257" s="161">
        <v>0</v>
      </c>
      <c r="D257" s="161">
        <v>0</v>
      </c>
      <c r="E257" s="161">
        <v>0</v>
      </c>
      <c r="F257" s="161">
        <v>0</v>
      </c>
    </row>
    <row r="258" spans="1:6" x14ac:dyDescent="0.25">
      <c r="A258" s="274">
        <v>242410001</v>
      </c>
      <c r="B258" s="159" t="s">
        <v>371</v>
      </c>
      <c r="C258" s="161">
        <v>0</v>
      </c>
      <c r="D258" s="161">
        <v>0</v>
      </c>
      <c r="E258" s="161">
        <v>0</v>
      </c>
      <c r="F258" s="161">
        <v>0</v>
      </c>
    </row>
    <row r="259" spans="1:6" x14ac:dyDescent="0.25">
      <c r="A259" s="274">
        <v>242411</v>
      </c>
      <c r="B259" s="159" t="s">
        <v>370</v>
      </c>
      <c r="C259" s="161">
        <v>62441178</v>
      </c>
      <c r="D259" s="161">
        <v>116486588</v>
      </c>
      <c r="E259" s="161">
        <v>54045410</v>
      </c>
      <c r="F259" s="161">
        <v>0</v>
      </c>
    </row>
    <row r="260" spans="1:6" x14ac:dyDescent="0.25">
      <c r="A260" s="274">
        <v>242411001</v>
      </c>
      <c r="B260" s="159" t="s">
        <v>370</v>
      </c>
      <c r="C260" s="161">
        <v>62441178</v>
      </c>
      <c r="D260" s="161">
        <v>116486588</v>
      </c>
      <c r="E260" s="161">
        <v>54045410</v>
      </c>
      <c r="F260" s="161">
        <v>0</v>
      </c>
    </row>
    <row r="261" spans="1:6" ht="30" x14ac:dyDescent="0.25">
      <c r="A261" s="274">
        <v>242413</v>
      </c>
      <c r="B261" s="159" t="s">
        <v>369</v>
      </c>
      <c r="C261" s="161">
        <v>258374409</v>
      </c>
      <c r="D261" s="161">
        <v>558870522</v>
      </c>
      <c r="E261" s="161">
        <v>300496113</v>
      </c>
      <c r="F261" s="161">
        <v>0</v>
      </c>
    </row>
    <row r="262" spans="1:6" ht="30" x14ac:dyDescent="0.25">
      <c r="A262" s="274">
        <v>242413001</v>
      </c>
      <c r="B262" s="159" t="s">
        <v>369</v>
      </c>
      <c r="C262" s="161">
        <v>258374409</v>
      </c>
      <c r="D262" s="161">
        <v>558870522</v>
      </c>
      <c r="E262" s="161">
        <v>300496113</v>
      </c>
      <c r="F262" s="161">
        <v>0</v>
      </c>
    </row>
    <row r="263" spans="1:6" x14ac:dyDescent="0.25">
      <c r="A263" s="274">
        <v>242490</v>
      </c>
      <c r="B263" s="159" t="s">
        <v>368</v>
      </c>
      <c r="C263" s="161">
        <v>272341</v>
      </c>
      <c r="D263" s="161">
        <v>7441781</v>
      </c>
      <c r="E263" s="161">
        <v>7169440</v>
      </c>
      <c r="F263" s="161">
        <v>0</v>
      </c>
    </row>
    <row r="264" spans="1:6" x14ac:dyDescent="0.25">
      <c r="A264" s="274">
        <v>242490001</v>
      </c>
      <c r="B264" s="159" t="s">
        <v>368</v>
      </c>
      <c r="C264" s="161">
        <v>272341</v>
      </c>
      <c r="D264" s="161">
        <v>7441781</v>
      </c>
      <c r="E264" s="161">
        <v>7169440</v>
      </c>
      <c r="F264" s="161">
        <v>0</v>
      </c>
    </row>
    <row r="265" spans="1:6" x14ac:dyDescent="0.25">
      <c r="A265" s="274">
        <v>2436</v>
      </c>
      <c r="B265" s="159" t="s">
        <v>367</v>
      </c>
      <c r="C265" s="161">
        <v>2304039241.0900002</v>
      </c>
      <c r="D265" s="161">
        <v>3461087622</v>
      </c>
      <c r="E265" s="161">
        <v>2835092723.3899999</v>
      </c>
      <c r="F265" s="161">
        <v>1678044342.48</v>
      </c>
    </row>
    <row r="266" spans="1:6" x14ac:dyDescent="0.25">
      <c r="A266" s="274">
        <v>243603</v>
      </c>
      <c r="B266" s="159" t="s">
        <v>38</v>
      </c>
      <c r="C266" s="161">
        <v>1818365</v>
      </c>
      <c r="D266" s="161">
        <v>4447365</v>
      </c>
      <c r="E266" s="161">
        <v>19114675</v>
      </c>
      <c r="F266" s="161">
        <v>16485675</v>
      </c>
    </row>
    <row r="267" spans="1:6" x14ac:dyDescent="0.25">
      <c r="A267" s="274">
        <v>243603001</v>
      </c>
      <c r="B267" s="159" t="s">
        <v>82</v>
      </c>
      <c r="C267" s="161">
        <v>1818365</v>
      </c>
      <c r="D267" s="161">
        <v>2629365</v>
      </c>
      <c r="E267" s="161">
        <v>17296675</v>
      </c>
      <c r="F267" s="161">
        <v>16485675</v>
      </c>
    </row>
    <row r="268" spans="1:6" x14ac:dyDescent="0.25">
      <c r="A268" s="274">
        <v>243603002</v>
      </c>
      <c r="B268" s="159" t="s">
        <v>349</v>
      </c>
      <c r="C268" s="161">
        <v>0</v>
      </c>
      <c r="D268" s="161">
        <v>1818000</v>
      </c>
      <c r="E268" s="161">
        <v>1818000</v>
      </c>
      <c r="F268" s="161">
        <v>0</v>
      </c>
    </row>
    <row r="269" spans="1:6" x14ac:dyDescent="0.25">
      <c r="A269" s="274">
        <v>243604</v>
      </c>
      <c r="B269" s="159" t="s">
        <v>366</v>
      </c>
      <c r="C269" s="161">
        <v>0</v>
      </c>
      <c r="D269" s="161">
        <v>0</v>
      </c>
      <c r="E269" s="161">
        <v>0</v>
      </c>
      <c r="F269" s="161">
        <v>0</v>
      </c>
    </row>
    <row r="270" spans="1:6" x14ac:dyDescent="0.25">
      <c r="A270" s="274">
        <v>243604001</v>
      </c>
      <c r="B270" s="159" t="s">
        <v>82</v>
      </c>
      <c r="C270" s="161">
        <v>0</v>
      </c>
      <c r="D270" s="161">
        <v>0</v>
      </c>
      <c r="E270" s="161">
        <v>0</v>
      </c>
      <c r="F270" s="161">
        <v>0</v>
      </c>
    </row>
    <row r="271" spans="1:6" x14ac:dyDescent="0.25">
      <c r="A271" s="274">
        <v>243604002</v>
      </c>
      <c r="B271" s="159" t="s">
        <v>349</v>
      </c>
      <c r="C271" s="161">
        <v>0</v>
      </c>
      <c r="D271" s="161">
        <v>0</v>
      </c>
      <c r="E271" s="161">
        <v>0</v>
      </c>
      <c r="F271" s="161">
        <v>0</v>
      </c>
    </row>
    <row r="272" spans="1:6" x14ac:dyDescent="0.25">
      <c r="A272" s="274">
        <v>243605</v>
      </c>
      <c r="B272" s="159" t="s">
        <v>80</v>
      </c>
      <c r="C272" s="161">
        <v>140094</v>
      </c>
      <c r="D272" s="161">
        <v>560533</v>
      </c>
      <c r="E272" s="161">
        <v>965533</v>
      </c>
      <c r="F272" s="161">
        <v>545094</v>
      </c>
    </row>
    <row r="273" spans="1:6" x14ac:dyDescent="0.25">
      <c r="A273" s="274">
        <v>243605001</v>
      </c>
      <c r="B273" s="159" t="s">
        <v>82</v>
      </c>
      <c r="C273" s="161">
        <v>140094</v>
      </c>
      <c r="D273" s="161">
        <v>280188</v>
      </c>
      <c r="E273" s="161">
        <v>685188</v>
      </c>
      <c r="F273" s="161">
        <v>545094</v>
      </c>
    </row>
    <row r="274" spans="1:6" x14ac:dyDescent="0.25">
      <c r="A274" s="274">
        <v>243605002</v>
      </c>
      <c r="B274" s="159" t="s">
        <v>349</v>
      </c>
      <c r="C274" s="161">
        <v>0</v>
      </c>
      <c r="D274" s="161">
        <v>280345</v>
      </c>
      <c r="E274" s="161">
        <v>280345</v>
      </c>
      <c r="F274" s="161">
        <v>0</v>
      </c>
    </row>
    <row r="275" spans="1:6" x14ac:dyDescent="0.25">
      <c r="A275" s="274">
        <v>243606</v>
      </c>
      <c r="B275" s="159" t="s">
        <v>365</v>
      </c>
      <c r="C275" s="161">
        <v>3937767</v>
      </c>
      <c r="D275" s="161">
        <v>602827</v>
      </c>
      <c r="E275" s="161">
        <v>4023591</v>
      </c>
      <c r="F275" s="161">
        <v>7358531</v>
      </c>
    </row>
    <row r="276" spans="1:6" x14ac:dyDescent="0.25">
      <c r="A276" s="274">
        <v>243606001</v>
      </c>
      <c r="B276" s="159" t="s">
        <v>82</v>
      </c>
      <c r="C276" s="161">
        <v>3937767</v>
      </c>
      <c r="D276" s="161">
        <v>301827</v>
      </c>
      <c r="E276" s="161">
        <v>3722591</v>
      </c>
      <c r="F276" s="161">
        <v>7358531</v>
      </c>
    </row>
    <row r="277" spans="1:6" x14ac:dyDescent="0.25">
      <c r="A277" s="274">
        <v>243606002</v>
      </c>
      <c r="B277" s="159" t="s">
        <v>349</v>
      </c>
      <c r="C277" s="161">
        <v>0</v>
      </c>
      <c r="D277" s="161">
        <v>301000</v>
      </c>
      <c r="E277" s="161">
        <v>301000</v>
      </c>
      <c r="F277" s="161">
        <v>0</v>
      </c>
    </row>
    <row r="278" spans="1:6" x14ac:dyDescent="0.25">
      <c r="A278" s="274">
        <v>243607</v>
      </c>
      <c r="B278" s="159" t="s">
        <v>364</v>
      </c>
      <c r="C278" s="161">
        <v>498128255.31</v>
      </c>
      <c r="D278" s="161">
        <v>0</v>
      </c>
      <c r="E278" s="161">
        <v>42482600.390000001</v>
      </c>
      <c r="F278" s="161">
        <v>540610855.70000005</v>
      </c>
    </row>
    <row r="279" spans="1:6" x14ac:dyDescent="0.25">
      <c r="A279" s="274">
        <v>243607001</v>
      </c>
      <c r="B279" s="159" t="s">
        <v>82</v>
      </c>
      <c r="C279" s="161">
        <v>498128255.31</v>
      </c>
      <c r="D279" s="161">
        <v>0</v>
      </c>
      <c r="E279" s="161">
        <v>42482600.390000001</v>
      </c>
      <c r="F279" s="161">
        <v>540610855.70000005</v>
      </c>
    </row>
    <row r="280" spans="1:6" x14ac:dyDescent="0.25">
      <c r="A280" s="274">
        <v>243607002</v>
      </c>
      <c r="B280" s="159" t="s">
        <v>349</v>
      </c>
      <c r="C280" s="161">
        <v>0</v>
      </c>
      <c r="D280" s="161">
        <v>0</v>
      </c>
      <c r="E280" s="161">
        <v>0</v>
      </c>
      <c r="F280" s="161">
        <v>0</v>
      </c>
    </row>
    <row r="281" spans="1:6" x14ac:dyDescent="0.25">
      <c r="A281" s="274">
        <v>243608</v>
      </c>
      <c r="B281" s="159" t="s">
        <v>363</v>
      </c>
      <c r="C281" s="161">
        <v>0</v>
      </c>
      <c r="D281" s="161">
        <v>0</v>
      </c>
      <c r="E281" s="161">
        <v>29636</v>
      </c>
      <c r="F281" s="161">
        <v>29636</v>
      </c>
    </row>
    <row r="282" spans="1:6" x14ac:dyDescent="0.25">
      <c r="A282" s="274">
        <v>243608001</v>
      </c>
      <c r="B282" s="159" t="s">
        <v>82</v>
      </c>
      <c r="C282" s="161">
        <v>0</v>
      </c>
      <c r="D282" s="161">
        <v>0</v>
      </c>
      <c r="E282" s="161">
        <v>29636</v>
      </c>
      <c r="F282" s="161">
        <v>29636</v>
      </c>
    </row>
    <row r="283" spans="1:6" x14ac:dyDescent="0.25">
      <c r="A283" s="274">
        <v>243608002</v>
      </c>
      <c r="B283" s="159" t="s">
        <v>349</v>
      </c>
      <c r="C283" s="161">
        <v>0</v>
      </c>
      <c r="D283" s="161">
        <v>0</v>
      </c>
      <c r="E283" s="161">
        <v>0</v>
      </c>
      <c r="F283" s="161">
        <v>0</v>
      </c>
    </row>
    <row r="284" spans="1:6" x14ac:dyDescent="0.25">
      <c r="A284" s="274">
        <v>243610</v>
      </c>
      <c r="B284" s="159" t="s">
        <v>362</v>
      </c>
      <c r="C284" s="161">
        <v>0</v>
      </c>
      <c r="D284" s="161">
        <v>0</v>
      </c>
      <c r="E284" s="161">
        <v>0</v>
      </c>
      <c r="F284" s="161">
        <v>0</v>
      </c>
    </row>
    <row r="285" spans="1:6" x14ac:dyDescent="0.25">
      <c r="A285" s="274">
        <v>243610001</v>
      </c>
      <c r="B285" s="159" t="s">
        <v>82</v>
      </c>
      <c r="C285" s="161">
        <v>0</v>
      </c>
      <c r="D285" s="161">
        <v>0</v>
      </c>
      <c r="E285" s="161">
        <v>0</v>
      </c>
      <c r="F285" s="161">
        <v>0</v>
      </c>
    </row>
    <row r="286" spans="1:6" x14ac:dyDescent="0.25">
      <c r="A286" s="274">
        <v>243610002</v>
      </c>
      <c r="B286" s="159" t="s">
        <v>349</v>
      </c>
      <c r="C286" s="161">
        <v>0</v>
      </c>
      <c r="D286" s="161">
        <v>0</v>
      </c>
      <c r="E286" s="161">
        <v>0</v>
      </c>
      <c r="F286" s="161">
        <v>0</v>
      </c>
    </row>
    <row r="287" spans="1:6" ht="30" x14ac:dyDescent="0.25">
      <c r="A287" s="274">
        <v>243612</v>
      </c>
      <c r="B287" s="159" t="s">
        <v>361</v>
      </c>
      <c r="C287" s="161">
        <v>0</v>
      </c>
      <c r="D287" s="161">
        <v>0</v>
      </c>
      <c r="E287" s="161">
        <v>0</v>
      </c>
      <c r="F287" s="161">
        <v>0</v>
      </c>
    </row>
    <row r="288" spans="1:6" x14ac:dyDescent="0.25">
      <c r="A288" s="274">
        <v>243612002</v>
      </c>
      <c r="B288" s="159" t="s">
        <v>349</v>
      </c>
      <c r="C288" s="161">
        <v>0</v>
      </c>
      <c r="D288" s="161">
        <v>0</v>
      </c>
      <c r="E288" s="161">
        <v>0</v>
      </c>
      <c r="F288" s="161">
        <v>0</v>
      </c>
    </row>
    <row r="289" spans="1:6" x14ac:dyDescent="0.25">
      <c r="A289" s="274">
        <v>243613</v>
      </c>
      <c r="B289" s="159" t="s">
        <v>360</v>
      </c>
      <c r="C289" s="161">
        <v>0</v>
      </c>
      <c r="D289" s="161">
        <v>0</v>
      </c>
      <c r="E289" s="161">
        <v>0</v>
      </c>
      <c r="F289" s="161">
        <v>0</v>
      </c>
    </row>
    <row r="290" spans="1:6" x14ac:dyDescent="0.25">
      <c r="A290" s="274">
        <v>243613001</v>
      </c>
      <c r="B290" s="159" t="s">
        <v>82</v>
      </c>
      <c r="C290" s="161">
        <v>0</v>
      </c>
      <c r="D290" s="161">
        <v>0</v>
      </c>
      <c r="E290" s="161">
        <v>0</v>
      </c>
      <c r="F290" s="161">
        <v>0</v>
      </c>
    </row>
    <row r="291" spans="1:6" x14ac:dyDescent="0.25">
      <c r="A291" s="274">
        <v>243615</v>
      </c>
      <c r="B291" s="159" t="s">
        <v>359</v>
      </c>
      <c r="C291" s="161">
        <v>1720704950</v>
      </c>
      <c r="D291" s="161">
        <v>3451036000</v>
      </c>
      <c r="E291" s="161">
        <v>2620173300</v>
      </c>
      <c r="F291" s="161">
        <v>889842250</v>
      </c>
    </row>
    <row r="292" spans="1:6" x14ac:dyDescent="0.25">
      <c r="A292" s="274">
        <v>243615001</v>
      </c>
      <c r="B292" s="159" t="s">
        <v>82</v>
      </c>
      <c r="C292" s="161">
        <v>1720704950</v>
      </c>
      <c r="D292" s="161">
        <v>1727013000</v>
      </c>
      <c r="E292" s="161">
        <v>896150300</v>
      </c>
      <c r="F292" s="161">
        <v>889842250</v>
      </c>
    </row>
    <row r="293" spans="1:6" x14ac:dyDescent="0.25">
      <c r="A293" s="274">
        <v>243615002</v>
      </c>
      <c r="B293" s="159" t="s">
        <v>349</v>
      </c>
      <c r="C293" s="161">
        <v>0</v>
      </c>
      <c r="D293" s="161">
        <v>1724023000</v>
      </c>
      <c r="E293" s="161">
        <v>1724023000</v>
      </c>
      <c r="F293" s="161">
        <v>0</v>
      </c>
    </row>
    <row r="294" spans="1:6" x14ac:dyDescent="0.25">
      <c r="A294" s="274">
        <v>243625</v>
      </c>
      <c r="B294" s="159" t="s">
        <v>358</v>
      </c>
      <c r="C294" s="161">
        <v>4053936</v>
      </c>
      <c r="D294" s="161">
        <v>4142403</v>
      </c>
      <c r="E294" s="161">
        <v>10449943</v>
      </c>
      <c r="F294" s="161">
        <v>10361476</v>
      </c>
    </row>
    <row r="295" spans="1:6" x14ac:dyDescent="0.25">
      <c r="A295" s="274">
        <v>243625001</v>
      </c>
      <c r="B295" s="159" t="s">
        <v>83</v>
      </c>
      <c r="C295" s="161">
        <v>4053936</v>
      </c>
      <c r="D295" s="161">
        <v>2353403</v>
      </c>
      <c r="E295" s="161">
        <v>8660943</v>
      </c>
      <c r="F295" s="161">
        <v>10361476</v>
      </c>
    </row>
    <row r="296" spans="1:6" x14ac:dyDescent="0.25">
      <c r="A296" s="274">
        <v>243625002</v>
      </c>
      <c r="B296" s="159" t="s">
        <v>357</v>
      </c>
      <c r="C296" s="161">
        <v>0</v>
      </c>
      <c r="D296" s="161">
        <v>1789000</v>
      </c>
      <c r="E296" s="161">
        <v>1789000</v>
      </c>
      <c r="F296" s="161">
        <v>0</v>
      </c>
    </row>
    <row r="297" spans="1:6" ht="30" x14ac:dyDescent="0.25">
      <c r="A297" s="274">
        <v>243625003</v>
      </c>
      <c r="B297" s="159" t="s">
        <v>356</v>
      </c>
      <c r="C297" s="161">
        <v>0</v>
      </c>
      <c r="D297" s="161">
        <v>0</v>
      </c>
      <c r="E297" s="161">
        <v>0</v>
      </c>
      <c r="F297" s="161">
        <v>0</v>
      </c>
    </row>
    <row r="298" spans="1:6" ht="30" x14ac:dyDescent="0.25">
      <c r="A298" s="274">
        <v>243625004</v>
      </c>
      <c r="B298" s="159" t="s">
        <v>355</v>
      </c>
      <c r="C298" s="161">
        <v>0</v>
      </c>
      <c r="D298" s="161">
        <v>0</v>
      </c>
      <c r="E298" s="161">
        <v>0</v>
      </c>
      <c r="F298" s="161">
        <v>0</v>
      </c>
    </row>
    <row r="299" spans="1:6" x14ac:dyDescent="0.25">
      <c r="A299" s="274">
        <v>243626</v>
      </c>
      <c r="B299" s="159" t="s">
        <v>354</v>
      </c>
      <c r="C299" s="161">
        <v>0</v>
      </c>
      <c r="D299" s="161">
        <v>0</v>
      </c>
      <c r="E299" s="161">
        <v>0</v>
      </c>
      <c r="F299" s="161">
        <v>0</v>
      </c>
    </row>
    <row r="300" spans="1:6" x14ac:dyDescent="0.25">
      <c r="A300" s="274">
        <v>243626001</v>
      </c>
      <c r="B300" s="159" t="s">
        <v>82</v>
      </c>
      <c r="C300" s="161">
        <v>0</v>
      </c>
      <c r="D300" s="161">
        <v>0</v>
      </c>
      <c r="E300" s="161">
        <v>0</v>
      </c>
      <c r="F300" s="161">
        <v>0</v>
      </c>
    </row>
    <row r="301" spans="1:6" x14ac:dyDescent="0.25">
      <c r="A301" s="274">
        <v>243626002</v>
      </c>
      <c r="B301" s="159" t="s">
        <v>349</v>
      </c>
      <c r="C301" s="161">
        <v>0</v>
      </c>
      <c r="D301" s="161">
        <v>0</v>
      </c>
      <c r="E301" s="161">
        <v>0</v>
      </c>
      <c r="F301" s="161">
        <v>0</v>
      </c>
    </row>
    <row r="302" spans="1:6" ht="30" x14ac:dyDescent="0.25">
      <c r="A302" s="274">
        <v>243627</v>
      </c>
      <c r="B302" s="159" t="s">
        <v>353</v>
      </c>
      <c r="C302" s="161">
        <v>2264451</v>
      </c>
      <c r="D302" s="161">
        <v>298494</v>
      </c>
      <c r="E302" s="161">
        <v>10685221</v>
      </c>
      <c r="F302" s="161">
        <v>12651178</v>
      </c>
    </row>
    <row r="303" spans="1:6" x14ac:dyDescent="0.25">
      <c r="A303" s="274">
        <v>243627001</v>
      </c>
      <c r="B303" s="159" t="s">
        <v>82</v>
      </c>
      <c r="C303" s="161">
        <v>2264451</v>
      </c>
      <c r="D303" s="161">
        <v>298494</v>
      </c>
      <c r="E303" s="161">
        <v>10685221</v>
      </c>
      <c r="F303" s="161">
        <v>12651178</v>
      </c>
    </row>
    <row r="304" spans="1:6" x14ac:dyDescent="0.25">
      <c r="A304" s="274">
        <v>243627002</v>
      </c>
      <c r="B304" s="159" t="s">
        <v>349</v>
      </c>
      <c r="C304" s="161">
        <v>0</v>
      </c>
      <c r="D304" s="161">
        <v>0</v>
      </c>
      <c r="E304" s="161">
        <v>0</v>
      </c>
      <c r="F304" s="161">
        <v>0</v>
      </c>
    </row>
    <row r="305" spans="1:6" ht="30" x14ac:dyDescent="0.25">
      <c r="A305" s="274">
        <v>243628</v>
      </c>
      <c r="B305" s="159" t="s">
        <v>352</v>
      </c>
      <c r="C305" s="161">
        <v>0</v>
      </c>
      <c r="D305" s="161">
        <v>0</v>
      </c>
      <c r="E305" s="161">
        <v>0</v>
      </c>
      <c r="F305" s="161">
        <v>0</v>
      </c>
    </row>
    <row r="306" spans="1:6" x14ac:dyDescent="0.25">
      <c r="A306" s="274">
        <v>243628001</v>
      </c>
      <c r="B306" s="159" t="s">
        <v>82</v>
      </c>
      <c r="C306" s="161">
        <v>0</v>
      </c>
      <c r="D306" s="161">
        <v>0</v>
      </c>
      <c r="E306" s="161">
        <v>0</v>
      </c>
      <c r="F306" s="161">
        <v>0</v>
      </c>
    </row>
    <row r="307" spans="1:6" x14ac:dyDescent="0.25">
      <c r="A307" s="274">
        <v>243630</v>
      </c>
      <c r="B307" s="159" t="s">
        <v>351</v>
      </c>
      <c r="C307" s="161">
        <v>0</v>
      </c>
      <c r="D307" s="161">
        <v>0</v>
      </c>
      <c r="E307" s="161">
        <v>0</v>
      </c>
      <c r="F307" s="161">
        <v>0</v>
      </c>
    </row>
    <row r="308" spans="1:6" x14ac:dyDescent="0.25">
      <c r="A308" s="274">
        <v>243630001</v>
      </c>
      <c r="B308" s="159" t="s">
        <v>82</v>
      </c>
      <c r="C308" s="161">
        <v>0</v>
      </c>
      <c r="D308" s="161">
        <v>0</v>
      </c>
      <c r="E308" s="161">
        <v>0</v>
      </c>
      <c r="F308" s="161">
        <v>0</v>
      </c>
    </row>
    <row r="309" spans="1:6" x14ac:dyDescent="0.25">
      <c r="A309" s="274">
        <v>243630002</v>
      </c>
      <c r="B309" s="159" t="s">
        <v>349</v>
      </c>
      <c r="C309" s="161">
        <v>0</v>
      </c>
      <c r="D309" s="161">
        <v>0</v>
      </c>
      <c r="E309" s="161">
        <v>0</v>
      </c>
      <c r="F309" s="161">
        <v>0</v>
      </c>
    </row>
    <row r="310" spans="1:6" x14ac:dyDescent="0.25">
      <c r="A310" s="274">
        <v>243690</v>
      </c>
      <c r="B310" s="159" t="s">
        <v>350</v>
      </c>
      <c r="C310" s="161">
        <v>72991422.780000001</v>
      </c>
      <c r="D310" s="161">
        <v>0</v>
      </c>
      <c r="E310" s="161">
        <v>127168224</v>
      </c>
      <c r="F310" s="161">
        <v>200159646.78</v>
      </c>
    </row>
    <row r="311" spans="1:6" x14ac:dyDescent="0.25">
      <c r="A311" s="274">
        <v>243690001</v>
      </c>
      <c r="B311" s="159" t="s">
        <v>82</v>
      </c>
      <c r="C311" s="161">
        <v>72991422.780000001</v>
      </c>
      <c r="D311" s="161">
        <v>0</v>
      </c>
      <c r="E311" s="161">
        <v>127168224</v>
      </c>
      <c r="F311" s="161">
        <v>200159646.78</v>
      </c>
    </row>
    <row r="312" spans="1:6" x14ac:dyDescent="0.25">
      <c r="A312" s="274">
        <v>243690002</v>
      </c>
      <c r="B312" s="159" t="s">
        <v>349</v>
      </c>
      <c r="C312" s="161">
        <v>0</v>
      </c>
      <c r="D312" s="161">
        <v>0</v>
      </c>
      <c r="E312" s="161">
        <v>0</v>
      </c>
      <c r="F312" s="161">
        <v>0</v>
      </c>
    </row>
    <row r="313" spans="1:6" x14ac:dyDescent="0.25">
      <c r="A313" s="274">
        <v>2440</v>
      </c>
      <c r="B313" s="159" t="s">
        <v>284</v>
      </c>
      <c r="C313" s="161">
        <v>0</v>
      </c>
      <c r="D313" s="161">
        <v>292942000</v>
      </c>
      <c r="E313" s="161">
        <v>292942000</v>
      </c>
      <c r="F313" s="161">
        <v>0</v>
      </c>
    </row>
    <row r="314" spans="1:6" x14ac:dyDescent="0.25">
      <c r="A314" s="274">
        <v>244003</v>
      </c>
      <c r="B314" s="159" t="s">
        <v>37</v>
      </c>
      <c r="C314" s="161">
        <v>0</v>
      </c>
      <c r="D314" s="161">
        <v>292942000</v>
      </c>
      <c r="E314" s="161">
        <v>292942000</v>
      </c>
      <c r="F314" s="161">
        <v>0</v>
      </c>
    </row>
    <row r="315" spans="1:6" x14ac:dyDescent="0.25">
      <c r="A315" s="274">
        <v>244003001</v>
      </c>
      <c r="B315" s="159" t="s">
        <v>37</v>
      </c>
      <c r="C315" s="161">
        <v>0</v>
      </c>
      <c r="D315" s="161">
        <v>292942000</v>
      </c>
      <c r="E315" s="161">
        <v>292942000</v>
      </c>
      <c r="F315" s="161">
        <v>0</v>
      </c>
    </row>
    <row r="316" spans="1:6" x14ac:dyDescent="0.25">
      <c r="A316" s="274">
        <v>244014</v>
      </c>
      <c r="B316" s="159" t="s">
        <v>348</v>
      </c>
      <c r="C316" s="161">
        <v>0</v>
      </c>
      <c r="D316" s="161">
        <v>0</v>
      </c>
      <c r="E316" s="161">
        <v>0</v>
      </c>
      <c r="F316" s="161">
        <v>0</v>
      </c>
    </row>
    <row r="317" spans="1:6" x14ac:dyDescent="0.25">
      <c r="A317" s="274">
        <v>244014001</v>
      </c>
      <c r="B317" s="159" t="s">
        <v>348</v>
      </c>
      <c r="C317" s="161">
        <v>0</v>
      </c>
      <c r="D317" s="161">
        <v>0</v>
      </c>
      <c r="E317" s="161">
        <v>0</v>
      </c>
      <c r="F317" s="161">
        <v>0</v>
      </c>
    </row>
    <row r="318" spans="1:6" x14ac:dyDescent="0.25">
      <c r="A318" s="274">
        <v>244016</v>
      </c>
      <c r="B318" s="159" t="s">
        <v>347</v>
      </c>
      <c r="C318" s="161">
        <v>0</v>
      </c>
      <c r="D318" s="161">
        <v>0</v>
      </c>
      <c r="E318" s="161">
        <v>0</v>
      </c>
      <c r="F318" s="161">
        <v>0</v>
      </c>
    </row>
    <row r="319" spans="1:6" x14ac:dyDescent="0.25">
      <c r="A319" s="274">
        <v>244016001</v>
      </c>
      <c r="B319" s="159" t="s">
        <v>347</v>
      </c>
      <c r="C319" s="161">
        <v>0</v>
      </c>
      <c r="D319" s="161">
        <v>0</v>
      </c>
      <c r="E319" s="161">
        <v>0</v>
      </c>
      <c r="F319" s="161">
        <v>0</v>
      </c>
    </row>
    <row r="320" spans="1:6" x14ac:dyDescent="0.25">
      <c r="A320" s="274">
        <v>2460</v>
      </c>
      <c r="B320" s="159" t="s">
        <v>346</v>
      </c>
      <c r="C320" s="161">
        <v>13304442721.91</v>
      </c>
      <c r="D320" s="161">
        <v>14306734308.85</v>
      </c>
      <c r="E320" s="161">
        <v>1002291586.9400001</v>
      </c>
      <c r="F320" s="161">
        <v>0</v>
      </c>
    </row>
    <row r="321" spans="1:6" x14ac:dyDescent="0.25">
      <c r="A321" s="274">
        <v>246002</v>
      </c>
      <c r="B321" s="159" t="s">
        <v>345</v>
      </c>
      <c r="C321" s="161">
        <v>13304442721.91</v>
      </c>
      <c r="D321" s="161">
        <v>14306734308.85</v>
      </c>
      <c r="E321" s="161">
        <v>1002291586.9400001</v>
      </c>
      <c r="F321" s="161">
        <v>0</v>
      </c>
    </row>
    <row r="322" spans="1:6" x14ac:dyDescent="0.25">
      <c r="A322" s="274">
        <v>246002001</v>
      </c>
      <c r="B322" s="159" t="s">
        <v>345</v>
      </c>
      <c r="C322" s="161">
        <v>13304442721.91</v>
      </c>
      <c r="D322" s="161">
        <v>14306734308.85</v>
      </c>
      <c r="E322" s="161">
        <v>1002291586.9400001</v>
      </c>
      <c r="F322" s="161">
        <v>0</v>
      </c>
    </row>
    <row r="323" spans="1:6" x14ac:dyDescent="0.25">
      <c r="A323" s="274">
        <v>2490</v>
      </c>
      <c r="B323" s="159" t="s">
        <v>344</v>
      </c>
      <c r="C323" s="161">
        <v>1279930636.4300001</v>
      </c>
      <c r="D323" s="161">
        <v>3595181342.7800002</v>
      </c>
      <c r="E323" s="161">
        <v>2424402359.46</v>
      </c>
      <c r="F323" s="161">
        <v>109151653.11</v>
      </c>
    </row>
    <row r="324" spans="1:6" x14ac:dyDescent="0.25">
      <c r="A324" s="274">
        <v>249025</v>
      </c>
      <c r="B324" s="159" t="s">
        <v>343</v>
      </c>
      <c r="C324" s="161">
        <v>0</v>
      </c>
      <c r="D324" s="161">
        <v>0</v>
      </c>
      <c r="E324" s="161">
        <v>0</v>
      </c>
      <c r="F324" s="161">
        <v>0</v>
      </c>
    </row>
    <row r="325" spans="1:6" ht="30" x14ac:dyDescent="0.25">
      <c r="A325" s="274">
        <v>249025002</v>
      </c>
      <c r="B325" s="159" t="s">
        <v>342</v>
      </c>
      <c r="C325" s="161">
        <v>0</v>
      </c>
      <c r="D325" s="161">
        <v>0</v>
      </c>
      <c r="E325" s="161">
        <v>0</v>
      </c>
      <c r="F325" s="161">
        <v>0</v>
      </c>
    </row>
    <row r="326" spans="1:6" x14ac:dyDescent="0.25">
      <c r="A326" s="274">
        <v>249027</v>
      </c>
      <c r="B326" s="159" t="s">
        <v>40</v>
      </c>
      <c r="C326" s="161">
        <v>0</v>
      </c>
      <c r="D326" s="161">
        <v>1154419</v>
      </c>
      <c r="E326" s="161">
        <v>1154419</v>
      </c>
      <c r="F326" s="161">
        <v>0</v>
      </c>
    </row>
    <row r="327" spans="1:6" x14ac:dyDescent="0.25">
      <c r="A327" s="274">
        <v>249027001</v>
      </c>
      <c r="B327" s="159" t="s">
        <v>40</v>
      </c>
      <c r="C327" s="161">
        <v>0</v>
      </c>
      <c r="D327" s="161">
        <v>1154419</v>
      </c>
      <c r="E327" s="161">
        <v>1154419</v>
      </c>
      <c r="F327" s="161">
        <v>0</v>
      </c>
    </row>
    <row r="328" spans="1:6" x14ac:dyDescent="0.25">
      <c r="A328" s="274">
        <v>249028</v>
      </c>
      <c r="B328" s="159" t="s">
        <v>341</v>
      </c>
      <c r="C328" s="161">
        <v>0</v>
      </c>
      <c r="D328" s="161">
        <v>0</v>
      </c>
      <c r="E328" s="161">
        <v>0</v>
      </c>
      <c r="F328" s="161">
        <v>0</v>
      </c>
    </row>
    <row r="329" spans="1:6" x14ac:dyDescent="0.25">
      <c r="A329" s="274">
        <v>249028001</v>
      </c>
      <c r="B329" s="159" t="s">
        <v>341</v>
      </c>
      <c r="C329" s="161">
        <v>0</v>
      </c>
      <c r="D329" s="161">
        <v>0</v>
      </c>
      <c r="E329" s="161">
        <v>0</v>
      </c>
      <c r="F329" s="161">
        <v>0</v>
      </c>
    </row>
    <row r="330" spans="1:6" x14ac:dyDescent="0.25">
      <c r="A330" s="274">
        <v>249032</v>
      </c>
      <c r="B330" s="159" t="s">
        <v>81</v>
      </c>
      <c r="C330" s="161">
        <v>5853036</v>
      </c>
      <c r="D330" s="161">
        <v>0</v>
      </c>
      <c r="E330" s="161">
        <v>0</v>
      </c>
      <c r="F330" s="161">
        <v>5853036</v>
      </c>
    </row>
    <row r="331" spans="1:6" x14ac:dyDescent="0.25">
      <c r="A331" s="274">
        <v>249032001</v>
      </c>
      <c r="B331" s="159" t="s">
        <v>81</v>
      </c>
      <c r="C331" s="161">
        <v>5853036</v>
      </c>
      <c r="D331" s="161">
        <v>0</v>
      </c>
      <c r="E331" s="161">
        <v>0</v>
      </c>
      <c r="F331" s="161">
        <v>5853036</v>
      </c>
    </row>
    <row r="332" spans="1:6" ht="30" x14ac:dyDescent="0.25">
      <c r="A332" s="274">
        <v>249034</v>
      </c>
      <c r="B332" s="159" t="s">
        <v>340</v>
      </c>
      <c r="C332" s="161">
        <v>122201200</v>
      </c>
      <c r="D332" s="161">
        <v>278821600</v>
      </c>
      <c r="E332" s="161">
        <v>156620400</v>
      </c>
      <c r="F332" s="161">
        <v>0</v>
      </c>
    </row>
    <row r="333" spans="1:6" ht="30" x14ac:dyDescent="0.25">
      <c r="A333" s="274">
        <v>249034001</v>
      </c>
      <c r="B333" s="159" t="s">
        <v>52</v>
      </c>
      <c r="C333" s="161">
        <v>81448900</v>
      </c>
      <c r="D333" s="161">
        <v>185842000</v>
      </c>
      <c r="E333" s="161">
        <v>104393100</v>
      </c>
      <c r="F333" s="161">
        <v>0</v>
      </c>
    </row>
    <row r="334" spans="1:6" x14ac:dyDescent="0.25">
      <c r="A334" s="274">
        <v>249034002</v>
      </c>
      <c r="B334" s="159" t="s">
        <v>53</v>
      </c>
      <c r="C334" s="161">
        <v>40752300</v>
      </c>
      <c r="D334" s="161">
        <v>92979600</v>
      </c>
      <c r="E334" s="161">
        <v>52227300</v>
      </c>
      <c r="F334" s="161">
        <v>0</v>
      </c>
    </row>
    <row r="335" spans="1:6" x14ac:dyDescent="0.25">
      <c r="A335" s="274">
        <v>249050</v>
      </c>
      <c r="B335" s="159" t="s">
        <v>339</v>
      </c>
      <c r="C335" s="161">
        <v>284994300</v>
      </c>
      <c r="D335" s="161">
        <v>650273700</v>
      </c>
      <c r="E335" s="161">
        <v>365279400</v>
      </c>
      <c r="F335" s="161">
        <v>0</v>
      </c>
    </row>
    <row r="336" spans="1:6" x14ac:dyDescent="0.25">
      <c r="A336" s="274">
        <v>249050001</v>
      </c>
      <c r="B336" s="159" t="s">
        <v>55</v>
      </c>
      <c r="C336" s="161">
        <v>244242000</v>
      </c>
      <c r="D336" s="161">
        <v>557294100</v>
      </c>
      <c r="E336" s="161">
        <v>313052100</v>
      </c>
      <c r="F336" s="161">
        <v>0</v>
      </c>
    </row>
    <row r="337" spans="1:6" x14ac:dyDescent="0.25">
      <c r="A337" s="274">
        <v>249050002</v>
      </c>
      <c r="B337" s="159" t="s">
        <v>54</v>
      </c>
      <c r="C337" s="161">
        <v>40752300</v>
      </c>
      <c r="D337" s="161">
        <v>92979600</v>
      </c>
      <c r="E337" s="161">
        <v>52227300</v>
      </c>
      <c r="F337" s="161">
        <v>0</v>
      </c>
    </row>
    <row r="338" spans="1:6" x14ac:dyDescent="0.25">
      <c r="A338" s="274">
        <v>249051</v>
      </c>
      <c r="B338" s="159" t="s">
        <v>42</v>
      </c>
      <c r="C338" s="161">
        <v>6592262</v>
      </c>
      <c r="D338" s="161">
        <v>54089592</v>
      </c>
      <c r="E338" s="161">
        <v>47497330</v>
      </c>
      <c r="F338" s="161">
        <v>0</v>
      </c>
    </row>
    <row r="339" spans="1:6" x14ac:dyDescent="0.25">
      <c r="A339" s="274">
        <v>249051001</v>
      </c>
      <c r="B339" s="159" t="s">
        <v>42</v>
      </c>
      <c r="C339" s="161">
        <v>6592262</v>
      </c>
      <c r="D339" s="161">
        <v>54089592</v>
      </c>
      <c r="E339" s="161">
        <v>47497330</v>
      </c>
      <c r="F339" s="161">
        <v>0</v>
      </c>
    </row>
    <row r="340" spans="1:6" x14ac:dyDescent="0.25">
      <c r="A340" s="274">
        <v>249055</v>
      </c>
      <c r="B340" s="159" t="s">
        <v>80</v>
      </c>
      <c r="C340" s="161">
        <v>430661003.05000001</v>
      </c>
      <c r="D340" s="161">
        <v>2150866121.5100002</v>
      </c>
      <c r="E340" s="161">
        <v>1721071785.46</v>
      </c>
      <c r="F340" s="161">
        <v>866667</v>
      </c>
    </row>
    <row r="341" spans="1:6" x14ac:dyDescent="0.25">
      <c r="A341" s="274">
        <v>249055001</v>
      </c>
      <c r="B341" s="159" t="s">
        <v>80</v>
      </c>
      <c r="C341" s="161">
        <v>430661003.05000001</v>
      </c>
      <c r="D341" s="161">
        <v>2150866121.5100002</v>
      </c>
      <c r="E341" s="161">
        <v>1721071785.46</v>
      </c>
      <c r="F341" s="161">
        <v>866667</v>
      </c>
    </row>
    <row r="342" spans="1:6" x14ac:dyDescent="0.25">
      <c r="A342" s="274">
        <v>249058</v>
      </c>
      <c r="B342" s="159" t="s">
        <v>41</v>
      </c>
      <c r="C342" s="161">
        <v>429628835.38</v>
      </c>
      <c r="D342" s="161">
        <v>459975910.26999998</v>
      </c>
      <c r="E342" s="161">
        <v>132779025</v>
      </c>
      <c r="F342" s="161">
        <v>102431950.11</v>
      </c>
    </row>
    <row r="343" spans="1:6" x14ac:dyDescent="0.25">
      <c r="A343" s="274">
        <v>249058001</v>
      </c>
      <c r="B343" s="159" t="s">
        <v>41</v>
      </c>
      <c r="C343" s="161">
        <v>429628835.38</v>
      </c>
      <c r="D343" s="161">
        <v>459975910.26999998</v>
      </c>
      <c r="E343" s="161">
        <v>132779025</v>
      </c>
      <c r="F343" s="161">
        <v>102431950.11</v>
      </c>
    </row>
    <row r="344" spans="1:6" x14ac:dyDescent="0.25">
      <c r="A344" s="274">
        <v>249090</v>
      </c>
      <c r="B344" s="159" t="s">
        <v>160</v>
      </c>
      <c r="C344" s="161">
        <v>0</v>
      </c>
      <c r="D344" s="161">
        <v>0</v>
      </c>
      <c r="E344" s="161">
        <v>0</v>
      </c>
      <c r="F344" s="161">
        <v>0</v>
      </c>
    </row>
    <row r="345" spans="1:6" x14ac:dyDescent="0.25">
      <c r="A345" s="274">
        <v>249090001</v>
      </c>
      <c r="B345" s="159" t="s">
        <v>160</v>
      </c>
      <c r="C345" s="161">
        <v>0</v>
      </c>
      <c r="D345" s="161">
        <v>0</v>
      </c>
      <c r="E345" s="161">
        <v>0</v>
      </c>
      <c r="F345" s="161">
        <v>0</v>
      </c>
    </row>
    <row r="346" spans="1:6" x14ac:dyDescent="0.25">
      <c r="A346" s="274">
        <v>25</v>
      </c>
      <c r="B346" s="159" t="s">
        <v>338</v>
      </c>
      <c r="C346" s="161">
        <v>19744740745.290001</v>
      </c>
      <c r="D346" s="161">
        <v>17474871218</v>
      </c>
      <c r="E346" s="161">
        <v>16415797404</v>
      </c>
      <c r="F346" s="161">
        <v>18685666931.290001</v>
      </c>
    </row>
    <row r="347" spans="1:6" x14ac:dyDescent="0.25">
      <c r="A347" s="274">
        <v>2511</v>
      </c>
      <c r="B347" s="159" t="s">
        <v>337</v>
      </c>
      <c r="C347" s="161">
        <v>18510226979.919998</v>
      </c>
      <c r="D347" s="161">
        <v>17229569198</v>
      </c>
      <c r="E347" s="161">
        <v>16264383253</v>
      </c>
      <c r="F347" s="161">
        <v>17545041034.919998</v>
      </c>
    </row>
    <row r="348" spans="1:6" x14ac:dyDescent="0.25">
      <c r="A348" s="274">
        <v>251101</v>
      </c>
      <c r="B348" s="159" t="s">
        <v>79</v>
      </c>
      <c r="C348" s="161">
        <v>88813093.030000001</v>
      </c>
      <c r="D348" s="161">
        <v>8445564401.75</v>
      </c>
      <c r="E348" s="161">
        <v>8358159220.7200003</v>
      </c>
      <c r="F348" s="161">
        <v>1407912</v>
      </c>
    </row>
    <row r="349" spans="1:6" x14ac:dyDescent="0.25">
      <c r="A349" s="274">
        <v>251101001</v>
      </c>
      <c r="B349" s="159" t="s">
        <v>79</v>
      </c>
      <c r="C349" s="161">
        <v>88813093.030000001</v>
      </c>
      <c r="D349" s="161">
        <v>8445564401.75</v>
      </c>
      <c r="E349" s="161">
        <v>8358159220.7200003</v>
      </c>
      <c r="F349" s="161">
        <v>1407912</v>
      </c>
    </row>
    <row r="350" spans="1:6" x14ac:dyDescent="0.25">
      <c r="A350" s="274">
        <v>251102</v>
      </c>
      <c r="B350" s="159" t="s">
        <v>78</v>
      </c>
      <c r="C350" s="161">
        <v>1674023054</v>
      </c>
      <c r="D350" s="161">
        <v>1090609292</v>
      </c>
      <c r="E350" s="161">
        <v>1090609292</v>
      </c>
      <c r="F350" s="161">
        <v>1674023054</v>
      </c>
    </row>
    <row r="351" spans="1:6" x14ac:dyDescent="0.25">
      <c r="A351" s="274">
        <v>251102001</v>
      </c>
      <c r="B351" s="159" t="s">
        <v>78</v>
      </c>
      <c r="C351" s="161">
        <v>1674023054</v>
      </c>
      <c r="D351" s="161">
        <v>1090609292</v>
      </c>
      <c r="E351" s="161">
        <v>1090609292</v>
      </c>
      <c r="F351" s="161">
        <v>1674023054</v>
      </c>
    </row>
    <row r="352" spans="1:6" x14ac:dyDescent="0.25">
      <c r="A352" s="274">
        <v>251104</v>
      </c>
      <c r="B352" s="159" t="s">
        <v>51</v>
      </c>
      <c r="C352" s="161">
        <v>4343884497.9399996</v>
      </c>
      <c r="D352" s="161">
        <v>109930716</v>
      </c>
      <c r="E352" s="161">
        <v>454550235</v>
      </c>
      <c r="F352" s="161">
        <v>4688504016.9399996</v>
      </c>
    </row>
    <row r="353" spans="1:6" x14ac:dyDescent="0.25">
      <c r="A353" s="274">
        <v>251104001</v>
      </c>
      <c r="B353" s="159" t="s">
        <v>51</v>
      </c>
      <c r="C353" s="161">
        <v>4343884497.9399996</v>
      </c>
      <c r="D353" s="161">
        <v>109930716</v>
      </c>
      <c r="E353" s="161">
        <v>454550235</v>
      </c>
      <c r="F353" s="161">
        <v>4688504016.9399996</v>
      </c>
    </row>
    <row r="354" spans="1:6" x14ac:dyDescent="0.25">
      <c r="A354" s="274">
        <v>251105</v>
      </c>
      <c r="B354" s="159" t="s">
        <v>77</v>
      </c>
      <c r="C354" s="161">
        <v>2752569704.2800002</v>
      </c>
      <c r="D354" s="161">
        <v>66042677</v>
      </c>
      <c r="E354" s="161">
        <v>277567462</v>
      </c>
      <c r="F354" s="161">
        <v>2964094489.2800002</v>
      </c>
    </row>
    <row r="355" spans="1:6" x14ac:dyDescent="0.25">
      <c r="A355" s="274">
        <v>251105001</v>
      </c>
      <c r="B355" s="159" t="s">
        <v>77</v>
      </c>
      <c r="C355" s="161">
        <v>2752569704.2800002</v>
      </c>
      <c r="D355" s="161">
        <v>66042677</v>
      </c>
      <c r="E355" s="161">
        <v>277567462</v>
      </c>
      <c r="F355" s="161">
        <v>2964094489.2800002</v>
      </c>
    </row>
    <row r="356" spans="1:6" x14ac:dyDescent="0.25">
      <c r="A356" s="274">
        <v>251106</v>
      </c>
      <c r="B356" s="159" t="s">
        <v>49</v>
      </c>
      <c r="C356" s="161">
        <v>3298492186.7600002</v>
      </c>
      <c r="D356" s="161">
        <v>62681086</v>
      </c>
      <c r="E356" s="161">
        <v>478010986</v>
      </c>
      <c r="F356" s="161">
        <v>3713822086.7600002</v>
      </c>
    </row>
    <row r="357" spans="1:6" x14ac:dyDescent="0.25">
      <c r="A357" s="274">
        <v>251106001</v>
      </c>
      <c r="B357" s="159" t="s">
        <v>49</v>
      </c>
      <c r="C357" s="161">
        <v>3298492186.7600002</v>
      </c>
      <c r="D357" s="161">
        <v>62681086</v>
      </c>
      <c r="E357" s="161">
        <v>478010986</v>
      </c>
      <c r="F357" s="161">
        <v>3713822086.7600002</v>
      </c>
    </row>
    <row r="358" spans="1:6" x14ac:dyDescent="0.25">
      <c r="A358" s="274">
        <v>251107</v>
      </c>
      <c r="B358" s="159" t="s">
        <v>50</v>
      </c>
      <c r="C358" s="161">
        <v>810866166</v>
      </c>
      <c r="D358" s="161">
        <v>21108076</v>
      </c>
      <c r="E358" s="161">
        <v>840960151</v>
      </c>
      <c r="F358" s="161">
        <v>1630718241</v>
      </c>
    </row>
    <row r="359" spans="1:6" x14ac:dyDescent="0.25">
      <c r="A359" s="274">
        <v>251107001</v>
      </c>
      <c r="B359" s="159" t="s">
        <v>50</v>
      </c>
      <c r="C359" s="161">
        <v>810866166</v>
      </c>
      <c r="D359" s="161">
        <v>21108076</v>
      </c>
      <c r="E359" s="161">
        <v>840960151</v>
      </c>
      <c r="F359" s="161">
        <v>1630718241</v>
      </c>
    </row>
    <row r="360" spans="1:6" x14ac:dyDescent="0.25">
      <c r="A360" s="274">
        <v>251108</v>
      </c>
      <c r="B360" s="159" t="s">
        <v>14</v>
      </c>
      <c r="C360" s="161">
        <v>0</v>
      </c>
      <c r="D360" s="161">
        <v>21073658</v>
      </c>
      <c r="E360" s="161">
        <v>21073658</v>
      </c>
      <c r="F360" s="161">
        <v>0</v>
      </c>
    </row>
    <row r="361" spans="1:6" x14ac:dyDescent="0.25">
      <c r="A361" s="274">
        <v>251108001</v>
      </c>
      <c r="B361" s="159" t="s">
        <v>14</v>
      </c>
      <c r="C361" s="161">
        <v>0</v>
      </c>
      <c r="D361" s="161">
        <v>21073658</v>
      </c>
      <c r="E361" s="161">
        <v>21073658</v>
      </c>
      <c r="F361" s="161">
        <v>0</v>
      </c>
    </row>
    <row r="362" spans="1:6" x14ac:dyDescent="0.25">
      <c r="A362" s="274">
        <v>251109</v>
      </c>
      <c r="B362" s="159" t="s">
        <v>75</v>
      </c>
      <c r="C362" s="161">
        <v>2626189141.9400001</v>
      </c>
      <c r="D362" s="161">
        <v>210119266</v>
      </c>
      <c r="E362" s="161">
        <v>350711990</v>
      </c>
      <c r="F362" s="161">
        <v>2766781865.9400001</v>
      </c>
    </row>
    <row r="363" spans="1:6" x14ac:dyDescent="0.25">
      <c r="A363" s="274">
        <v>251109001</v>
      </c>
      <c r="B363" s="159" t="s">
        <v>75</v>
      </c>
      <c r="C363" s="161">
        <v>2311778197.4299998</v>
      </c>
      <c r="D363" s="161">
        <v>202206157</v>
      </c>
      <c r="E363" s="161">
        <v>317032111</v>
      </c>
      <c r="F363" s="161">
        <v>2426604151.4299998</v>
      </c>
    </row>
    <row r="364" spans="1:6" x14ac:dyDescent="0.25">
      <c r="A364" s="274">
        <v>251109002</v>
      </c>
      <c r="B364" s="159" t="s">
        <v>48</v>
      </c>
      <c r="C364" s="161">
        <v>314410944.50999999</v>
      </c>
      <c r="D364" s="161">
        <v>7913109</v>
      </c>
      <c r="E364" s="161">
        <v>33679879</v>
      </c>
      <c r="F364" s="161">
        <v>340177714.50999999</v>
      </c>
    </row>
    <row r="365" spans="1:6" x14ac:dyDescent="0.25">
      <c r="A365" s="274">
        <v>251110</v>
      </c>
      <c r="B365" s="159" t="s">
        <v>47</v>
      </c>
      <c r="C365" s="161">
        <v>108207778.97</v>
      </c>
      <c r="D365" s="161">
        <v>1536653556.25</v>
      </c>
      <c r="E365" s="161">
        <v>1533656446.28</v>
      </c>
      <c r="F365" s="161">
        <v>105210669</v>
      </c>
    </row>
    <row r="366" spans="1:6" x14ac:dyDescent="0.25">
      <c r="A366" s="274">
        <v>251110001</v>
      </c>
      <c r="B366" s="159" t="s">
        <v>47</v>
      </c>
      <c r="C366" s="161">
        <v>108207778.97</v>
      </c>
      <c r="D366" s="161">
        <v>1536653556.25</v>
      </c>
      <c r="E366" s="161">
        <v>1533656446.28</v>
      </c>
      <c r="F366" s="161">
        <v>105210669</v>
      </c>
    </row>
    <row r="367" spans="1:6" x14ac:dyDescent="0.25">
      <c r="A367" s="274">
        <v>251111</v>
      </c>
      <c r="B367" s="159" t="s">
        <v>76</v>
      </c>
      <c r="C367" s="161">
        <v>191555100</v>
      </c>
      <c r="D367" s="161">
        <v>395045600</v>
      </c>
      <c r="E367" s="161">
        <v>203969200</v>
      </c>
      <c r="F367" s="161">
        <v>478700</v>
      </c>
    </row>
    <row r="368" spans="1:6" x14ac:dyDescent="0.25">
      <c r="A368" s="274">
        <v>251111001</v>
      </c>
      <c r="B368" s="159" t="s">
        <v>76</v>
      </c>
      <c r="C368" s="161">
        <v>191555100</v>
      </c>
      <c r="D368" s="161">
        <v>395045600</v>
      </c>
      <c r="E368" s="161">
        <v>203969200</v>
      </c>
      <c r="F368" s="161">
        <v>478700</v>
      </c>
    </row>
    <row r="369" spans="1:6" x14ac:dyDescent="0.25">
      <c r="A369" s="274">
        <v>251113</v>
      </c>
      <c r="B369" s="159" t="s">
        <v>336</v>
      </c>
      <c r="C369" s="161">
        <v>0</v>
      </c>
      <c r="D369" s="161">
        <v>0</v>
      </c>
      <c r="E369" s="161">
        <v>0</v>
      </c>
      <c r="F369" s="161">
        <v>0</v>
      </c>
    </row>
    <row r="370" spans="1:6" x14ac:dyDescent="0.25">
      <c r="A370" s="274">
        <v>251113001</v>
      </c>
      <c r="B370" s="159" t="s">
        <v>336</v>
      </c>
      <c r="C370" s="161">
        <v>0</v>
      </c>
      <c r="D370" s="161">
        <v>0</v>
      </c>
      <c r="E370" s="161">
        <v>0</v>
      </c>
      <c r="F370" s="161">
        <v>0</v>
      </c>
    </row>
    <row r="371" spans="1:6" x14ac:dyDescent="0.25">
      <c r="A371" s="274">
        <v>251115</v>
      </c>
      <c r="B371" s="159" t="s">
        <v>335</v>
      </c>
      <c r="C371" s="161">
        <v>0</v>
      </c>
      <c r="D371" s="161">
        <v>0</v>
      </c>
      <c r="E371" s="161">
        <v>0</v>
      </c>
      <c r="F371" s="161">
        <v>0</v>
      </c>
    </row>
    <row r="372" spans="1:6" x14ac:dyDescent="0.25">
      <c r="A372" s="274">
        <v>251115001</v>
      </c>
      <c r="B372" s="159" t="s">
        <v>335</v>
      </c>
      <c r="C372" s="161">
        <v>0</v>
      </c>
      <c r="D372" s="161">
        <v>0</v>
      </c>
      <c r="E372" s="161">
        <v>0</v>
      </c>
      <c r="F372" s="161">
        <v>0</v>
      </c>
    </row>
    <row r="373" spans="1:6" x14ac:dyDescent="0.25">
      <c r="A373" s="274">
        <v>251122</v>
      </c>
      <c r="B373" s="159" t="s">
        <v>334</v>
      </c>
      <c r="C373" s="161">
        <v>1505424211</v>
      </c>
      <c r="D373" s="161">
        <v>2965112960</v>
      </c>
      <c r="E373" s="161">
        <v>1459688749</v>
      </c>
      <c r="F373" s="161">
        <v>0</v>
      </c>
    </row>
    <row r="374" spans="1:6" x14ac:dyDescent="0.25">
      <c r="A374" s="274">
        <v>251122001</v>
      </c>
      <c r="B374" s="159" t="s">
        <v>334</v>
      </c>
      <c r="C374" s="161">
        <v>1505424211</v>
      </c>
      <c r="D374" s="161">
        <v>2965112960</v>
      </c>
      <c r="E374" s="161">
        <v>1459688749</v>
      </c>
      <c r="F374" s="161">
        <v>0</v>
      </c>
    </row>
    <row r="375" spans="1:6" x14ac:dyDescent="0.25">
      <c r="A375" s="274">
        <v>251123</v>
      </c>
      <c r="B375" s="159" t="s">
        <v>333</v>
      </c>
      <c r="C375" s="161">
        <v>784576046</v>
      </c>
      <c r="D375" s="161">
        <v>1540927989</v>
      </c>
      <c r="E375" s="161">
        <v>756351943</v>
      </c>
      <c r="F375" s="161">
        <v>0</v>
      </c>
    </row>
    <row r="376" spans="1:6" x14ac:dyDescent="0.25">
      <c r="A376" s="274">
        <v>251123001</v>
      </c>
      <c r="B376" s="159" t="s">
        <v>333</v>
      </c>
      <c r="C376" s="161">
        <v>784576046</v>
      </c>
      <c r="D376" s="161">
        <v>1540927989</v>
      </c>
      <c r="E376" s="161">
        <v>756351943</v>
      </c>
      <c r="F376" s="161">
        <v>0</v>
      </c>
    </row>
    <row r="377" spans="1:6" x14ac:dyDescent="0.25">
      <c r="A377" s="274">
        <v>251124</v>
      </c>
      <c r="B377" s="159" t="s">
        <v>60</v>
      </c>
      <c r="C377" s="161">
        <v>325626000</v>
      </c>
      <c r="D377" s="161">
        <v>743018900</v>
      </c>
      <c r="E377" s="161">
        <v>417392900</v>
      </c>
      <c r="F377" s="161">
        <v>0</v>
      </c>
    </row>
    <row r="378" spans="1:6" x14ac:dyDescent="0.25">
      <c r="A378" s="274">
        <v>251124001</v>
      </c>
      <c r="B378" s="159" t="s">
        <v>60</v>
      </c>
      <c r="C378" s="161">
        <v>325626000</v>
      </c>
      <c r="D378" s="161">
        <v>743018900</v>
      </c>
      <c r="E378" s="161">
        <v>417392900</v>
      </c>
      <c r="F378" s="161">
        <v>0</v>
      </c>
    </row>
    <row r="379" spans="1:6" x14ac:dyDescent="0.25">
      <c r="A379" s="274">
        <v>251125</v>
      </c>
      <c r="B379" s="159" t="s">
        <v>332</v>
      </c>
      <c r="C379" s="161">
        <v>0</v>
      </c>
      <c r="D379" s="161">
        <v>21681020</v>
      </c>
      <c r="E379" s="161">
        <v>21681020</v>
      </c>
      <c r="F379" s="161">
        <v>0</v>
      </c>
    </row>
    <row r="380" spans="1:6" x14ac:dyDescent="0.25">
      <c r="A380" s="274">
        <v>251125001</v>
      </c>
      <c r="B380" s="159" t="s">
        <v>332</v>
      </c>
      <c r="C380" s="161">
        <v>0</v>
      </c>
      <c r="D380" s="161">
        <v>21681020</v>
      </c>
      <c r="E380" s="161">
        <v>21681020</v>
      </c>
      <c r="F380" s="161">
        <v>0</v>
      </c>
    </row>
    <row r="381" spans="1:6" x14ac:dyDescent="0.25">
      <c r="A381" s="274">
        <v>2512</v>
      </c>
      <c r="B381" s="159" t="s">
        <v>61</v>
      </c>
      <c r="C381" s="161">
        <v>1234513765.3699999</v>
      </c>
      <c r="D381" s="161">
        <v>245302020</v>
      </c>
      <c r="E381" s="161">
        <v>151414151</v>
      </c>
      <c r="F381" s="161">
        <v>1140625896.3699999</v>
      </c>
    </row>
    <row r="382" spans="1:6" x14ac:dyDescent="0.25">
      <c r="A382" s="274">
        <v>251201</v>
      </c>
      <c r="B382" s="159" t="s">
        <v>75</v>
      </c>
      <c r="C382" s="161">
        <v>1234513765.3699999</v>
      </c>
      <c r="D382" s="161">
        <v>245302020</v>
      </c>
      <c r="E382" s="161">
        <v>151414151</v>
      </c>
      <c r="F382" s="161">
        <v>1140625896.3699999</v>
      </c>
    </row>
    <row r="383" spans="1:6" x14ac:dyDescent="0.25">
      <c r="A383" s="274">
        <v>251201001</v>
      </c>
      <c r="B383" s="159" t="s">
        <v>75</v>
      </c>
      <c r="C383" s="161">
        <v>1234513765.3699999</v>
      </c>
      <c r="D383" s="161">
        <v>245302020</v>
      </c>
      <c r="E383" s="161">
        <v>151414151</v>
      </c>
      <c r="F383" s="161">
        <v>1140625896.3699999</v>
      </c>
    </row>
    <row r="384" spans="1:6" x14ac:dyDescent="0.25">
      <c r="A384" s="274">
        <v>251290</v>
      </c>
      <c r="B384" s="159" t="s">
        <v>331</v>
      </c>
      <c r="C384" s="161">
        <v>0</v>
      </c>
      <c r="D384" s="161">
        <v>0</v>
      </c>
      <c r="E384" s="161">
        <v>0</v>
      </c>
      <c r="F384" s="161">
        <v>0</v>
      </c>
    </row>
    <row r="385" spans="1:6" x14ac:dyDescent="0.25">
      <c r="A385" s="274">
        <v>251290001</v>
      </c>
      <c r="B385" s="159" t="s">
        <v>331</v>
      </c>
      <c r="C385" s="161">
        <v>0</v>
      </c>
      <c r="D385" s="161">
        <v>0</v>
      </c>
      <c r="E385" s="161">
        <v>0</v>
      </c>
      <c r="F385" s="161">
        <v>0</v>
      </c>
    </row>
    <row r="386" spans="1:6" x14ac:dyDescent="0.25">
      <c r="A386" s="274">
        <v>27</v>
      </c>
      <c r="B386" s="159" t="s">
        <v>330</v>
      </c>
      <c r="C386" s="161">
        <v>2077078793.8399999</v>
      </c>
      <c r="D386" s="161">
        <v>0</v>
      </c>
      <c r="E386" s="161">
        <v>0</v>
      </c>
      <c r="F386" s="161">
        <v>2077078793.8399999</v>
      </c>
    </row>
    <row r="387" spans="1:6" x14ac:dyDescent="0.25">
      <c r="A387" s="274">
        <v>2701</v>
      </c>
      <c r="B387" s="159" t="s">
        <v>329</v>
      </c>
      <c r="C387" s="161">
        <v>2077078793.8399999</v>
      </c>
      <c r="D387" s="161">
        <v>0</v>
      </c>
      <c r="E387" s="161">
        <v>0</v>
      </c>
      <c r="F387" s="161">
        <v>2077078793.8399999</v>
      </c>
    </row>
    <row r="388" spans="1:6" x14ac:dyDescent="0.25">
      <c r="A388" s="274">
        <v>270101</v>
      </c>
      <c r="B388" s="159" t="s">
        <v>328</v>
      </c>
      <c r="C388" s="161">
        <v>0</v>
      </c>
      <c r="D388" s="161">
        <v>0</v>
      </c>
      <c r="E388" s="161">
        <v>0</v>
      </c>
      <c r="F388" s="161">
        <v>0</v>
      </c>
    </row>
    <row r="389" spans="1:6" x14ac:dyDescent="0.25">
      <c r="A389" s="274">
        <v>270101001</v>
      </c>
      <c r="B389" s="159" t="s">
        <v>328</v>
      </c>
      <c r="C389" s="161">
        <v>0</v>
      </c>
      <c r="D389" s="161">
        <v>0</v>
      </c>
      <c r="E389" s="161">
        <v>0</v>
      </c>
      <c r="F389" s="161">
        <v>0</v>
      </c>
    </row>
    <row r="390" spans="1:6" x14ac:dyDescent="0.25">
      <c r="A390" s="274">
        <v>270103</v>
      </c>
      <c r="B390" s="159" t="s">
        <v>10</v>
      </c>
      <c r="C390" s="161">
        <v>2077078793.8399999</v>
      </c>
      <c r="D390" s="161">
        <v>0</v>
      </c>
      <c r="E390" s="161">
        <v>0</v>
      </c>
      <c r="F390" s="161">
        <v>2077078793.8399999</v>
      </c>
    </row>
    <row r="391" spans="1:6" x14ac:dyDescent="0.25">
      <c r="A391" s="274">
        <v>270103001</v>
      </c>
      <c r="B391" s="159" t="s">
        <v>10</v>
      </c>
      <c r="C391" s="161">
        <v>2077078793.8399999</v>
      </c>
      <c r="D391" s="161">
        <v>0</v>
      </c>
      <c r="E391" s="161">
        <v>0</v>
      </c>
      <c r="F391" s="161">
        <v>2077078793.8399999</v>
      </c>
    </row>
    <row r="392" spans="1:6" x14ac:dyDescent="0.25">
      <c r="A392" s="274">
        <v>270105</v>
      </c>
      <c r="B392" s="159" t="s">
        <v>327</v>
      </c>
      <c r="C392" s="161">
        <v>0</v>
      </c>
      <c r="D392" s="161">
        <v>0</v>
      </c>
      <c r="E392" s="161">
        <v>0</v>
      </c>
      <c r="F392" s="161">
        <v>0</v>
      </c>
    </row>
    <row r="393" spans="1:6" x14ac:dyDescent="0.25">
      <c r="A393" s="274">
        <v>270105001</v>
      </c>
      <c r="B393" s="159" t="s">
        <v>327</v>
      </c>
      <c r="C393" s="161">
        <v>0</v>
      </c>
      <c r="D393" s="161">
        <v>0</v>
      </c>
      <c r="E393" s="161">
        <v>0</v>
      </c>
      <c r="F393" s="161">
        <v>0</v>
      </c>
    </row>
    <row r="394" spans="1:6" x14ac:dyDescent="0.25">
      <c r="A394" s="274">
        <v>270190</v>
      </c>
      <c r="B394" s="159" t="s">
        <v>326</v>
      </c>
      <c r="C394" s="161">
        <v>0</v>
      </c>
      <c r="D394" s="161">
        <v>0</v>
      </c>
      <c r="E394" s="161">
        <v>0</v>
      </c>
      <c r="F394" s="161">
        <v>0</v>
      </c>
    </row>
    <row r="395" spans="1:6" x14ac:dyDescent="0.25">
      <c r="A395" s="274">
        <v>270190001</v>
      </c>
      <c r="B395" s="159" t="s">
        <v>326</v>
      </c>
      <c r="C395" s="161">
        <v>0</v>
      </c>
      <c r="D395" s="161">
        <v>0</v>
      </c>
      <c r="E395" s="161">
        <v>0</v>
      </c>
      <c r="F395" s="161">
        <v>0</v>
      </c>
    </row>
    <row r="396" spans="1:6" x14ac:dyDescent="0.25">
      <c r="A396" s="274">
        <v>2790</v>
      </c>
      <c r="B396" s="159" t="s">
        <v>325</v>
      </c>
      <c r="C396" s="161">
        <v>0</v>
      </c>
      <c r="D396" s="161">
        <v>0</v>
      </c>
      <c r="E396" s="161">
        <v>0</v>
      </c>
      <c r="F396" s="161">
        <v>0</v>
      </c>
    </row>
    <row r="397" spans="1:6" x14ac:dyDescent="0.25">
      <c r="A397" s="274">
        <v>279090</v>
      </c>
      <c r="B397" s="159" t="s">
        <v>324</v>
      </c>
      <c r="C397" s="161">
        <v>0</v>
      </c>
      <c r="D397" s="161">
        <v>0</v>
      </c>
      <c r="E397" s="161">
        <v>0</v>
      </c>
      <c r="F397" s="161">
        <v>0</v>
      </c>
    </row>
    <row r="398" spans="1:6" x14ac:dyDescent="0.25">
      <c r="A398" s="274">
        <v>279090001</v>
      </c>
      <c r="B398" s="159" t="s">
        <v>324</v>
      </c>
      <c r="C398" s="161">
        <v>0</v>
      </c>
      <c r="D398" s="161">
        <v>0</v>
      </c>
      <c r="E398" s="161">
        <v>0</v>
      </c>
      <c r="F398" s="161">
        <v>0</v>
      </c>
    </row>
    <row r="399" spans="1:6" x14ac:dyDescent="0.25">
      <c r="A399" s="274" t="s">
        <v>323</v>
      </c>
      <c r="B399" s="159" t="s">
        <v>322</v>
      </c>
      <c r="C399" s="161">
        <v>135466988385.41901</v>
      </c>
      <c r="D399" s="161">
        <v>13717174.710000001</v>
      </c>
      <c r="E399" s="161">
        <v>27548693.399999999</v>
      </c>
      <c r="F399" s="161">
        <v>135480819904.10899</v>
      </c>
    </row>
    <row r="400" spans="1:6" x14ac:dyDescent="0.25">
      <c r="A400" s="274">
        <v>31</v>
      </c>
      <c r="B400" s="159" t="s">
        <v>321</v>
      </c>
      <c r="C400" s="161">
        <v>135466988385.41901</v>
      </c>
      <c r="D400" s="161">
        <v>13717174.710000001</v>
      </c>
      <c r="E400" s="161">
        <v>27548693.399999999</v>
      </c>
      <c r="F400" s="161">
        <v>135480819904.10899</v>
      </c>
    </row>
    <row r="401" spans="1:6" x14ac:dyDescent="0.25">
      <c r="A401" s="274">
        <v>3105</v>
      </c>
      <c r="B401" s="159" t="s">
        <v>320</v>
      </c>
      <c r="C401" s="161">
        <v>-53788504787.151001</v>
      </c>
      <c r="D401" s="161">
        <v>0</v>
      </c>
      <c r="E401" s="161">
        <v>0</v>
      </c>
      <c r="F401" s="161">
        <v>-53788504787.151001</v>
      </c>
    </row>
    <row r="402" spans="1:6" x14ac:dyDescent="0.25">
      <c r="A402" s="274">
        <v>310506</v>
      </c>
      <c r="B402" s="159" t="s">
        <v>319</v>
      </c>
      <c r="C402" s="161">
        <v>-53788504787.151001</v>
      </c>
      <c r="D402" s="161">
        <v>0</v>
      </c>
      <c r="E402" s="161">
        <v>0</v>
      </c>
      <c r="F402" s="161">
        <v>-53788504787.151001</v>
      </c>
    </row>
    <row r="403" spans="1:6" x14ac:dyDescent="0.25">
      <c r="A403" s="274">
        <v>310506001</v>
      </c>
      <c r="B403" s="159" t="s">
        <v>74</v>
      </c>
      <c r="C403" s="161">
        <v>-53788504787.151001</v>
      </c>
      <c r="D403" s="161">
        <v>0</v>
      </c>
      <c r="E403" s="161">
        <v>0</v>
      </c>
      <c r="F403" s="161">
        <v>-53788504787.151001</v>
      </c>
    </row>
    <row r="404" spans="1:6" x14ac:dyDescent="0.25">
      <c r="A404" s="274">
        <v>310506002</v>
      </c>
      <c r="B404" s="159" t="s">
        <v>318</v>
      </c>
      <c r="C404" s="161">
        <v>0</v>
      </c>
      <c r="D404" s="161">
        <v>0</v>
      </c>
      <c r="E404" s="161">
        <v>0</v>
      </c>
      <c r="F404" s="161">
        <v>0</v>
      </c>
    </row>
    <row r="405" spans="1:6" x14ac:dyDescent="0.25">
      <c r="A405" s="274">
        <v>3109</v>
      </c>
      <c r="B405" s="159" t="s">
        <v>317</v>
      </c>
      <c r="C405" s="161">
        <v>189255493172.57001</v>
      </c>
      <c r="D405" s="161">
        <v>13717174.710000001</v>
      </c>
      <c r="E405" s="161">
        <v>27548693.399999999</v>
      </c>
      <c r="F405" s="161">
        <v>189269324691.26001</v>
      </c>
    </row>
    <row r="406" spans="1:6" x14ac:dyDescent="0.25">
      <c r="A406" s="274">
        <v>310901</v>
      </c>
      <c r="B406" s="159" t="s">
        <v>316</v>
      </c>
      <c r="C406" s="161">
        <v>193511896467.14001</v>
      </c>
      <c r="D406" s="161">
        <v>13717174.710000001</v>
      </c>
      <c r="E406" s="161">
        <v>27434349.420000002</v>
      </c>
      <c r="F406" s="161">
        <v>193525613641.85001</v>
      </c>
    </row>
    <row r="407" spans="1:6" x14ac:dyDescent="0.25">
      <c r="A407" s="274">
        <v>310901001</v>
      </c>
      <c r="B407" s="159" t="s">
        <v>316</v>
      </c>
      <c r="C407" s="161">
        <v>202031232814.42999</v>
      </c>
      <c r="D407" s="161">
        <v>0</v>
      </c>
      <c r="E407" s="161">
        <v>0</v>
      </c>
      <c r="F407" s="161">
        <v>202031232814.42999</v>
      </c>
    </row>
    <row r="408" spans="1:6" ht="30" x14ac:dyDescent="0.25">
      <c r="A408" s="274">
        <v>310901002</v>
      </c>
      <c r="B408" s="159" t="s">
        <v>314</v>
      </c>
      <c r="C408" s="161">
        <v>-8519336347.29</v>
      </c>
      <c r="D408" s="161">
        <v>13717174.710000001</v>
      </c>
      <c r="E408" s="161">
        <v>27434349.420000002</v>
      </c>
      <c r="F408" s="161">
        <v>-8505619172.5799999</v>
      </c>
    </row>
    <row r="409" spans="1:6" x14ac:dyDescent="0.25">
      <c r="A409" s="274">
        <v>310902</v>
      </c>
      <c r="B409" s="159" t="s">
        <v>315</v>
      </c>
      <c r="C409" s="161">
        <v>-4256403294.5700002</v>
      </c>
      <c r="D409" s="161">
        <v>0</v>
      </c>
      <c r="E409" s="161">
        <v>114343.98</v>
      </c>
      <c r="F409" s="161">
        <v>-4256288950.5900002</v>
      </c>
    </row>
    <row r="410" spans="1:6" x14ac:dyDescent="0.25">
      <c r="A410" s="274">
        <v>310902001</v>
      </c>
      <c r="B410" s="159" t="s">
        <v>315</v>
      </c>
      <c r="C410" s="161">
        <v>-4283731505.5900002</v>
      </c>
      <c r="D410" s="161">
        <v>0</v>
      </c>
      <c r="E410" s="161">
        <v>0</v>
      </c>
      <c r="F410" s="161">
        <v>-4283731505.5900002</v>
      </c>
    </row>
    <row r="411" spans="1:6" ht="30" x14ac:dyDescent="0.25">
      <c r="A411" s="274">
        <v>310902002</v>
      </c>
      <c r="B411" s="159" t="s">
        <v>314</v>
      </c>
      <c r="C411" s="161">
        <v>27328211.02</v>
      </c>
      <c r="D411" s="161">
        <v>0</v>
      </c>
      <c r="E411" s="161">
        <v>114343.98</v>
      </c>
      <c r="F411" s="161">
        <v>27442555</v>
      </c>
    </row>
    <row r="412" spans="1:6" x14ac:dyDescent="0.25">
      <c r="A412" s="274">
        <v>3110</v>
      </c>
      <c r="B412" s="159" t="s">
        <v>313</v>
      </c>
      <c r="C412" s="161">
        <v>0</v>
      </c>
      <c r="D412" s="161">
        <v>0</v>
      </c>
      <c r="E412" s="161">
        <v>0</v>
      </c>
      <c r="F412" s="161">
        <v>0</v>
      </c>
    </row>
    <row r="413" spans="1:6" x14ac:dyDescent="0.25">
      <c r="A413" s="274">
        <v>311001</v>
      </c>
      <c r="B413" s="159" t="s">
        <v>312</v>
      </c>
      <c r="C413" s="161">
        <v>0</v>
      </c>
      <c r="D413" s="161">
        <v>0</v>
      </c>
      <c r="E413" s="161">
        <v>0</v>
      </c>
      <c r="F413" s="161">
        <v>0</v>
      </c>
    </row>
    <row r="414" spans="1:6" x14ac:dyDescent="0.25">
      <c r="A414" s="274">
        <v>311001001</v>
      </c>
      <c r="B414" s="159" t="s">
        <v>311</v>
      </c>
      <c r="C414" s="161">
        <v>0</v>
      </c>
      <c r="D414" s="161">
        <v>0</v>
      </c>
      <c r="E414" s="161">
        <v>0</v>
      </c>
      <c r="F414" s="161">
        <v>0</v>
      </c>
    </row>
    <row r="415" spans="1:6" x14ac:dyDescent="0.25">
      <c r="A415" s="274">
        <v>311002</v>
      </c>
      <c r="B415" s="159" t="s">
        <v>310</v>
      </c>
      <c r="C415" s="161">
        <v>0</v>
      </c>
      <c r="D415" s="161">
        <v>0</v>
      </c>
      <c r="E415" s="161">
        <v>0</v>
      </c>
      <c r="F415" s="161">
        <v>0</v>
      </c>
    </row>
    <row r="416" spans="1:6" x14ac:dyDescent="0.25">
      <c r="A416" s="274">
        <v>311002001</v>
      </c>
      <c r="B416" s="159" t="s">
        <v>310</v>
      </c>
      <c r="C416" s="161">
        <v>0</v>
      </c>
      <c r="D416" s="161">
        <v>0</v>
      </c>
      <c r="E416" s="161">
        <v>0</v>
      </c>
      <c r="F416" s="161">
        <v>0</v>
      </c>
    </row>
    <row r="417" spans="1:6" ht="30" x14ac:dyDescent="0.25">
      <c r="A417" s="274">
        <v>3145</v>
      </c>
      <c r="B417" s="159" t="s">
        <v>309</v>
      </c>
      <c r="C417" s="161">
        <v>0</v>
      </c>
      <c r="D417" s="161">
        <v>0</v>
      </c>
      <c r="E417" s="161">
        <v>0</v>
      </c>
      <c r="F417" s="161">
        <v>0</v>
      </c>
    </row>
    <row r="418" spans="1:6" x14ac:dyDescent="0.25">
      <c r="A418" s="274">
        <v>314506</v>
      </c>
      <c r="B418" s="159" t="s">
        <v>9</v>
      </c>
      <c r="C418" s="161">
        <v>0</v>
      </c>
      <c r="D418" s="161">
        <v>0</v>
      </c>
      <c r="E418" s="161">
        <v>0</v>
      </c>
      <c r="F418" s="161">
        <v>0</v>
      </c>
    </row>
    <row r="419" spans="1:6" x14ac:dyDescent="0.25">
      <c r="A419" s="274">
        <v>314506001</v>
      </c>
      <c r="B419" s="159" t="s">
        <v>308</v>
      </c>
      <c r="C419" s="161">
        <v>0</v>
      </c>
      <c r="D419" s="161">
        <v>0</v>
      </c>
      <c r="E419" s="161">
        <v>0</v>
      </c>
      <c r="F419" s="161">
        <v>0</v>
      </c>
    </row>
    <row r="420" spans="1:6" x14ac:dyDescent="0.25">
      <c r="A420" s="274">
        <v>314506002</v>
      </c>
      <c r="B420" s="159" t="s">
        <v>307</v>
      </c>
      <c r="C420" s="161">
        <v>0</v>
      </c>
      <c r="D420" s="161">
        <v>0</v>
      </c>
      <c r="E420" s="161">
        <v>0</v>
      </c>
      <c r="F420" s="161">
        <v>0</v>
      </c>
    </row>
    <row r="421" spans="1:6" ht="30" x14ac:dyDescent="0.25">
      <c r="A421" s="274">
        <v>314506003</v>
      </c>
      <c r="B421" s="159" t="s">
        <v>306</v>
      </c>
      <c r="C421" s="161">
        <v>0</v>
      </c>
      <c r="D421" s="161">
        <v>0</v>
      </c>
      <c r="E421" s="161">
        <v>0</v>
      </c>
      <c r="F421" s="161">
        <v>0</v>
      </c>
    </row>
    <row r="422" spans="1:6" ht="30" x14ac:dyDescent="0.25">
      <c r="A422" s="274">
        <v>314506004</v>
      </c>
      <c r="B422" s="159" t="s">
        <v>305</v>
      </c>
      <c r="C422" s="161">
        <v>0</v>
      </c>
      <c r="D422" s="161">
        <v>0</v>
      </c>
      <c r="E422" s="161">
        <v>0</v>
      </c>
      <c r="F422" s="161">
        <v>0</v>
      </c>
    </row>
    <row r="423" spans="1:6" x14ac:dyDescent="0.25">
      <c r="A423" s="274">
        <v>314512</v>
      </c>
      <c r="B423" s="159" t="s">
        <v>126</v>
      </c>
      <c r="C423" s="161">
        <v>0</v>
      </c>
      <c r="D423" s="161">
        <v>0</v>
      </c>
      <c r="E423" s="161">
        <v>0</v>
      </c>
      <c r="F423" s="161">
        <v>0</v>
      </c>
    </row>
    <row r="424" spans="1:6" x14ac:dyDescent="0.25">
      <c r="A424" s="274">
        <v>314512001</v>
      </c>
      <c r="B424" s="159" t="s">
        <v>304</v>
      </c>
      <c r="C424" s="161">
        <v>0</v>
      </c>
      <c r="D424" s="161">
        <v>0</v>
      </c>
      <c r="E424" s="161">
        <v>0</v>
      </c>
      <c r="F424" s="161">
        <v>0</v>
      </c>
    </row>
    <row r="425" spans="1:6" x14ac:dyDescent="0.25">
      <c r="A425" s="274">
        <v>314590</v>
      </c>
      <c r="B425" s="159" t="s">
        <v>303</v>
      </c>
      <c r="C425" s="161">
        <v>0</v>
      </c>
      <c r="D425" s="161">
        <v>0</v>
      </c>
      <c r="E425" s="161">
        <v>0</v>
      </c>
      <c r="F425" s="161">
        <v>0</v>
      </c>
    </row>
    <row r="426" spans="1:6" x14ac:dyDescent="0.25">
      <c r="A426" s="274">
        <v>314590001</v>
      </c>
      <c r="B426" s="159" t="s">
        <v>302</v>
      </c>
      <c r="C426" s="161">
        <v>0</v>
      </c>
      <c r="D426" s="161">
        <v>0</v>
      </c>
      <c r="E426" s="161">
        <v>0</v>
      </c>
      <c r="F426" s="161">
        <v>0</v>
      </c>
    </row>
    <row r="427" spans="1:6" x14ac:dyDescent="0.25">
      <c r="A427" s="274" t="s">
        <v>301</v>
      </c>
      <c r="B427" s="159" t="s">
        <v>300</v>
      </c>
      <c r="C427" s="161">
        <v>41209217665.330002</v>
      </c>
      <c r="D427" s="161">
        <v>1459620</v>
      </c>
      <c r="E427" s="161">
        <v>34826835022.629997</v>
      </c>
      <c r="F427" s="161">
        <v>76034593067.960007</v>
      </c>
    </row>
    <row r="428" spans="1:6" x14ac:dyDescent="0.25">
      <c r="A428" s="274">
        <v>41</v>
      </c>
      <c r="B428" s="159" t="s">
        <v>233</v>
      </c>
      <c r="C428" s="161">
        <v>0</v>
      </c>
      <c r="D428" s="161">
        <v>51708</v>
      </c>
      <c r="E428" s="161">
        <v>103416</v>
      </c>
      <c r="F428" s="161">
        <v>51708</v>
      </c>
    </row>
    <row r="429" spans="1:6" x14ac:dyDescent="0.25">
      <c r="A429" s="274">
        <v>4110</v>
      </c>
      <c r="B429" s="159" t="s">
        <v>299</v>
      </c>
      <c r="C429" s="161">
        <v>0</v>
      </c>
      <c r="D429" s="161">
        <v>51708</v>
      </c>
      <c r="E429" s="161">
        <v>103416</v>
      </c>
      <c r="F429" s="161">
        <v>51708</v>
      </c>
    </row>
    <row r="430" spans="1:6" x14ac:dyDescent="0.25">
      <c r="A430" s="274">
        <v>411001</v>
      </c>
      <c r="B430" s="159" t="s">
        <v>298</v>
      </c>
      <c r="C430" s="161">
        <v>0</v>
      </c>
      <c r="D430" s="161">
        <v>51708</v>
      </c>
      <c r="E430" s="161">
        <v>103416</v>
      </c>
      <c r="F430" s="161">
        <v>51708</v>
      </c>
    </row>
    <row r="431" spans="1:6" x14ac:dyDescent="0.25">
      <c r="A431" s="274">
        <v>411001001</v>
      </c>
      <c r="B431" s="159" t="s">
        <v>298</v>
      </c>
      <c r="C431" s="161">
        <v>0</v>
      </c>
      <c r="D431" s="161">
        <v>51708</v>
      </c>
      <c r="E431" s="161">
        <v>103416</v>
      </c>
      <c r="F431" s="161">
        <v>51708</v>
      </c>
    </row>
    <row r="432" spans="1:6" x14ac:dyDescent="0.25">
      <c r="A432" s="274">
        <v>44</v>
      </c>
      <c r="B432" s="159" t="s">
        <v>211</v>
      </c>
      <c r="C432" s="161">
        <v>15047504811.33</v>
      </c>
      <c r="D432" s="161">
        <v>0</v>
      </c>
      <c r="E432" s="161">
        <v>0</v>
      </c>
      <c r="F432" s="161">
        <v>15047504811.33</v>
      </c>
    </row>
    <row r="433" spans="1:6" x14ac:dyDescent="0.25">
      <c r="A433" s="274">
        <v>4428</v>
      </c>
      <c r="B433" s="159" t="s">
        <v>297</v>
      </c>
      <c r="C433" s="161">
        <v>15047504811.33</v>
      </c>
      <c r="D433" s="161">
        <v>0</v>
      </c>
      <c r="E433" s="161">
        <v>0</v>
      </c>
      <c r="F433" s="161">
        <v>15047504811.33</v>
      </c>
    </row>
    <row r="434" spans="1:6" x14ac:dyDescent="0.25">
      <c r="A434" s="274">
        <v>442821</v>
      </c>
      <c r="B434" s="159" t="s">
        <v>73</v>
      </c>
      <c r="C434" s="161">
        <v>15047504811.33</v>
      </c>
      <c r="D434" s="161">
        <v>0</v>
      </c>
      <c r="E434" s="161">
        <v>0</v>
      </c>
      <c r="F434" s="161">
        <v>15047504811.33</v>
      </c>
    </row>
    <row r="435" spans="1:6" x14ac:dyDescent="0.25">
      <c r="A435" s="274">
        <v>442821001</v>
      </c>
      <c r="B435" s="159" t="s">
        <v>73</v>
      </c>
      <c r="C435" s="161">
        <v>15047504811.33</v>
      </c>
      <c r="D435" s="161">
        <v>0</v>
      </c>
      <c r="E435" s="161">
        <v>0</v>
      </c>
      <c r="F435" s="161">
        <v>15047504811.33</v>
      </c>
    </row>
    <row r="436" spans="1:6" x14ac:dyDescent="0.25">
      <c r="A436" s="274">
        <v>47</v>
      </c>
      <c r="B436" s="159" t="s">
        <v>229</v>
      </c>
      <c r="C436" s="161">
        <v>26155940066</v>
      </c>
      <c r="D436" s="161">
        <v>1407912</v>
      </c>
      <c r="E436" s="161">
        <v>34814776928.629997</v>
      </c>
      <c r="F436" s="161">
        <v>60969309082.629997</v>
      </c>
    </row>
    <row r="437" spans="1:6" x14ac:dyDescent="0.25">
      <c r="A437" s="274">
        <v>4705</v>
      </c>
      <c r="B437" s="159" t="s">
        <v>296</v>
      </c>
      <c r="C437" s="161">
        <v>24030849416</v>
      </c>
      <c r="D437" s="161">
        <v>1407912</v>
      </c>
      <c r="E437" s="161">
        <v>33086705928.630001</v>
      </c>
      <c r="F437" s="161">
        <v>57116147432.629997</v>
      </c>
    </row>
    <row r="438" spans="1:6" x14ac:dyDescent="0.25">
      <c r="A438" s="274">
        <v>470508</v>
      </c>
      <c r="B438" s="159" t="s">
        <v>72</v>
      </c>
      <c r="C438" s="161">
        <v>15485556911</v>
      </c>
      <c r="D438" s="161">
        <v>1407912</v>
      </c>
      <c r="E438" s="161">
        <v>32706238250.630001</v>
      </c>
      <c r="F438" s="161">
        <v>48190387249.629997</v>
      </c>
    </row>
    <row r="439" spans="1:6" x14ac:dyDescent="0.25">
      <c r="A439" s="274">
        <v>470510</v>
      </c>
      <c r="B439" s="159" t="s">
        <v>71</v>
      </c>
      <c r="C439" s="161">
        <v>8545292505</v>
      </c>
      <c r="D439" s="161">
        <v>0</v>
      </c>
      <c r="E439" s="161">
        <v>380467678</v>
      </c>
      <c r="F439" s="161">
        <v>8925760183</v>
      </c>
    </row>
    <row r="440" spans="1:6" x14ac:dyDescent="0.25">
      <c r="A440" s="274">
        <v>4722</v>
      </c>
      <c r="B440" s="159" t="s">
        <v>275</v>
      </c>
      <c r="C440" s="161">
        <v>2125090650</v>
      </c>
      <c r="D440" s="161">
        <v>0</v>
      </c>
      <c r="E440" s="161">
        <v>1728071000</v>
      </c>
      <c r="F440" s="161">
        <v>3853161650</v>
      </c>
    </row>
    <row r="441" spans="1:6" x14ac:dyDescent="0.25">
      <c r="A441" s="274">
        <v>472201</v>
      </c>
      <c r="B441" s="159" t="s">
        <v>70</v>
      </c>
      <c r="C441" s="161">
        <v>2125090650</v>
      </c>
      <c r="D441" s="161">
        <v>0</v>
      </c>
      <c r="E441" s="161">
        <v>1728071000</v>
      </c>
      <c r="F441" s="161">
        <v>3853161650</v>
      </c>
    </row>
    <row r="442" spans="1:6" x14ac:dyDescent="0.25">
      <c r="A442" s="274">
        <v>48</v>
      </c>
      <c r="B442" s="159" t="s">
        <v>227</v>
      </c>
      <c r="C442" s="161">
        <v>5772788</v>
      </c>
      <c r="D442" s="161">
        <v>0</v>
      </c>
      <c r="E442" s="161">
        <v>11954678</v>
      </c>
      <c r="F442" s="161">
        <v>17727466</v>
      </c>
    </row>
    <row r="443" spans="1:6" x14ac:dyDescent="0.25">
      <c r="A443" s="274">
        <v>4808</v>
      </c>
      <c r="B443" s="159" t="s">
        <v>295</v>
      </c>
      <c r="C443" s="161">
        <v>5772788</v>
      </c>
      <c r="D443" s="161">
        <v>0</v>
      </c>
      <c r="E443" s="161">
        <v>11954678</v>
      </c>
      <c r="F443" s="161">
        <v>17727466</v>
      </c>
    </row>
    <row r="444" spans="1:6" x14ac:dyDescent="0.25">
      <c r="A444" s="274">
        <v>480817</v>
      </c>
      <c r="B444" s="159" t="s">
        <v>41</v>
      </c>
      <c r="C444" s="161">
        <v>0</v>
      </c>
      <c r="D444" s="161">
        <v>0</v>
      </c>
      <c r="E444" s="161">
        <v>8389248</v>
      </c>
      <c r="F444" s="161">
        <v>8389248</v>
      </c>
    </row>
    <row r="445" spans="1:6" x14ac:dyDescent="0.25">
      <c r="A445" s="274">
        <v>480817001</v>
      </c>
      <c r="B445" s="159" t="s">
        <v>69</v>
      </c>
      <c r="C445" s="161">
        <v>0</v>
      </c>
      <c r="D445" s="161">
        <v>0</v>
      </c>
      <c r="E445" s="161">
        <v>8389248</v>
      </c>
      <c r="F445" s="161">
        <v>8389248</v>
      </c>
    </row>
    <row r="446" spans="1:6" x14ac:dyDescent="0.25">
      <c r="A446" s="274">
        <v>480828</v>
      </c>
      <c r="B446" s="159" t="s">
        <v>68</v>
      </c>
      <c r="C446" s="161">
        <v>5771500</v>
      </c>
      <c r="D446" s="161">
        <v>0</v>
      </c>
      <c r="E446" s="161">
        <v>3564050</v>
      </c>
      <c r="F446" s="161">
        <v>9335550</v>
      </c>
    </row>
    <row r="447" spans="1:6" x14ac:dyDescent="0.25">
      <c r="A447" s="274">
        <v>480828001</v>
      </c>
      <c r="B447" s="159" t="s">
        <v>68</v>
      </c>
      <c r="C447" s="161">
        <v>5771500</v>
      </c>
      <c r="D447" s="161">
        <v>0</v>
      </c>
      <c r="E447" s="161">
        <v>3564050</v>
      </c>
      <c r="F447" s="161">
        <v>9335550</v>
      </c>
    </row>
    <row r="448" spans="1:6" x14ac:dyDescent="0.25">
      <c r="A448" s="274">
        <v>480890</v>
      </c>
      <c r="B448" s="159" t="s">
        <v>294</v>
      </c>
      <c r="C448" s="161">
        <v>1288</v>
      </c>
      <c r="D448" s="161">
        <v>0</v>
      </c>
      <c r="E448" s="161">
        <v>1380</v>
      </c>
      <c r="F448" s="161">
        <v>2668</v>
      </c>
    </row>
    <row r="449" spans="1:6" x14ac:dyDescent="0.25">
      <c r="A449" s="274">
        <v>480890003</v>
      </c>
      <c r="B449" s="159" t="s">
        <v>11</v>
      </c>
      <c r="C449" s="161">
        <v>1288</v>
      </c>
      <c r="D449" s="161">
        <v>0</v>
      </c>
      <c r="E449" s="161">
        <v>1380</v>
      </c>
      <c r="F449" s="161">
        <v>2668</v>
      </c>
    </row>
    <row r="450" spans="1:6" x14ac:dyDescent="0.25">
      <c r="A450" s="274" t="s">
        <v>293</v>
      </c>
      <c r="B450" s="159" t="s">
        <v>292</v>
      </c>
      <c r="C450" s="161">
        <v>30152953677.73</v>
      </c>
      <c r="D450" s="161">
        <v>22083489461.810001</v>
      </c>
      <c r="E450" s="161">
        <v>1695765068.71</v>
      </c>
      <c r="F450" s="161">
        <v>50540678070.830002</v>
      </c>
    </row>
    <row r="451" spans="1:6" x14ac:dyDescent="0.25">
      <c r="A451" s="274">
        <v>51</v>
      </c>
      <c r="B451" s="159" t="s">
        <v>291</v>
      </c>
      <c r="C451" s="161">
        <v>16012945449.940001</v>
      </c>
      <c r="D451" s="161">
        <v>20611108437.459999</v>
      </c>
      <c r="E451" s="161">
        <v>1682047894</v>
      </c>
      <c r="F451" s="161">
        <v>34942005993.400002</v>
      </c>
    </row>
    <row r="452" spans="1:6" x14ac:dyDescent="0.25">
      <c r="A452" s="274">
        <v>5101</v>
      </c>
      <c r="B452" s="159" t="s">
        <v>290</v>
      </c>
      <c r="C452" s="161">
        <v>7050665303</v>
      </c>
      <c r="D452" s="161">
        <v>8954563836</v>
      </c>
      <c r="E452" s="161">
        <v>0</v>
      </c>
      <c r="F452" s="161">
        <v>16005229139</v>
      </c>
    </row>
    <row r="453" spans="1:6" x14ac:dyDescent="0.25">
      <c r="A453" s="274">
        <v>510101</v>
      </c>
      <c r="B453" s="159" t="s">
        <v>289</v>
      </c>
      <c r="C453" s="161">
        <v>5024984054</v>
      </c>
      <c r="D453" s="161">
        <v>6849658694</v>
      </c>
      <c r="E453" s="161">
        <v>0</v>
      </c>
      <c r="F453" s="161">
        <v>11874642748</v>
      </c>
    </row>
    <row r="454" spans="1:6" x14ac:dyDescent="0.25">
      <c r="A454" s="274">
        <v>510101001</v>
      </c>
      <c r="B454" s="159" t="s">
        <v>289</v>
      </c>
      <c r="C454" s="161">
        <v>5024984054</v>
      </c>
      <c r="D454" s="161">
        <v>6849658694</v>
      </c>
      <c r="E454" s="161">
        <v>0</v>
      </c>
      <c r="F454" s="161">
        <v>11874642748</v>
      </c>
    </row>
    <row r="455" spans="1:6" x14ac:dyDescent="0.25">
      <c r="A455" s="274">
        <v>510103</v>
      </c>
      <c r="B455" s="159" t="s">
        <v>67</v>
      </c>
      <c r="C455" s="161">
        <v>3365946</v>
      </c>
      <c r="D455" s="161">
        <v>9681637</v>
      </c>
      <c r="E455" s="161">
        <v>0</v>
      </c>
      <c r="F455" s="161">
        <v>13047583</v>
      </c>
    </row>
    <row r="456" spans="1:6" x14ac:dyDescent="0.25">
      <c r="A456" s="274">
        <v>510103001</v>
      </c>
      <c r="B456" s="159" t="s">
        <v>67</v>
      </c>
      <c r="C456" s="161">
        <v>3365946</v>
      </c>
      <c r="D456" s="161">
        <v>9681637</v>
      </c>
      <c r="E456" s="161">
        <v>0</v>
      </c>
      <c r="F456" s="161">
        <v>13047583</v>
      </c>
    </row>
    <row r="457" spans="1:6" x14ac:dyDescent="0.25">
      <c r="A457" s="274">
        <v>510105</v>
      </c>
      <c r="B457" s="159" t="s">
        <v>66</v>
      </c>
      <c r="C457" s="161">
        <v>1568233960</v>
      </c>
      <c r="D457" s="161">
        <v>1568233960</v>
      </c>
      <c r="E457" s="161">
        <v>0</v>
      </c>
      <c r="F457" s="161">
        <v>3136467920</v>
      </c>
    </row>
    <row r="458" spans="1:6" x14ac:dyDescent="0.25">
      <c r="A458" s="274">
        <v>510105001</v>
      </c>
      <c r="B458" s="159" t="s">
        <v>66</v>
      </c>
      <c r="C458" s="161">
        <v>1568233960</v>
      </c>
      <c r="D458" s="161">
        <v>1568233960</v>
      </c>
      <c r="E458" s="161">
        <v>0</v>
      </c>
      <c r="F458" s="161">
        <v>3136467920</v>
      </c>
    </row>
    <row r="459" spans="1:6" x14ac:dyDescent="0.25">
      <c r="A459" s="274">
        <v>510110</v>
      </c>
      <c r="B459" s="159" t="s">
        <v>65</v>
      </c>
      <c r="C459" s="161">
        <v>126637060</v>
      </c>
      <c r="D459" s="161">
        <v>181194293</v>
      </c>
      <c r="E459" s="161">
        <v>0</v>
      </c>
      <c r="F459" s="161">
        <v>307831353</v>
      </c>
    </row>
    <row r="460" spans="1:6" x14ac:dyDescent="0.25">
      <c r="A460" s="274">
        <v>510110001</v>
      </c>
      <c r="B460" s="159" t="s">
        <v>65</v>
      </c>
      <c r="C460" s="161">
        <v>126637060</v>
      </c>
      <c r="D460" s="161">
        <v>181194293</v>
      </c>
      <c r="E460" s="161">
        <v>0</v>
      </c>
      <c r="F460" s="161">
        <v>307831353</v>
      </c>
    </row>
    <row r="461" spans="1:6" x14ac:dyDescent="0.25">
      <c r="A461" s="274">
        <v>510119</v>
      </c>
      <c r="B461" s="159" t="s">
        <v>75</v>
      </c>
      <c r="C461" s="161">
        <v>327444283</v>
      </c>
      <c r="D461" s="161">
        <v>345795252</v>
      </c>
      <c r="E461" s="161">
        <v>0</v>
      </c>
      <c r="F461" s="161">
        <v>673239535</v>
      </c>
    </row>
    <row r="462" spans="1:6" x14ac:dyDescent="0.25">
      <c r="A462" s="274">
        <v>510119001</v>
      </c>
      <c r="B462" s="159" t="s">
        <v>64</v>
      </c>
      <c r="C462" s="161">
        <v>120145431</v>
      </c>
      <c r="D462" s="161">
        <v>120145425</v>
      </c>
      <c r="E462" s="161">
        <v>0</v>
      </c>
      <c r="F462" s="161">
        <v>240290856</v>
      </c>
    </row>
    <row r="463" spans="1:6" x14ac:dyDescent="0.25">
      <c r="A463" s="274">
        <v>510119003</v>
      </c>
      <c r="B463" s="159" t="s">
        <v>63</v>
      </c>
      <c r="C463" s="161">
        <v>207298852</v>
      </c>
      <c r="D463" s="161">
        <v>196886686</v>
      </c>
      <c r="E463" s="161">
        <v>0</v>
      </c>
      <c r="F463" s="161">
        <v>404185538</v>
      </c>
    </row>
    <row r="464" spans="1:6" x14ac:dyDescent="0.25">
      <c r="A464" s="274">
        <v>510119018</v>
      </c>
      <c r="B464" s="159" t="s">
        <v>62</v>
      </c>
      <c r="C464" s="161">
        <v>0</v>
      </c>
      <c r="D464" s="161">
        <v>28763141</v>
      </c>
      <c r="E464" s="161">
        <v>0</v>
      </c>
      <c r="F464" s="161">
        <v>28763141</v>
      </c>
    </row>
    <row r="465" spans="1:6" x14ac:dyDescent="0.25">
      <c r="A465" s="274">
        <v>5103</v>
      </c>
      <c r="B465" s="159" t="s">
        <v>288</v>
      </c>
      <c r="C465" s="161">
        <v>2807258257</v>
      </c>
      <c r="D465" s="161">
        <v>3581603775</v>
      </c>
      <c r="E465" s="161">
        <v>744350683</v>
      </c>
      <c r="F465" s="161">
        <v>5644511349</v>
      </c>
    </row>
    <row r="466" spans="1:6" x14ac:dyDescent="0.25">
      <c r="A466" s="274">
        <v>510302</v>
      </c>
      <c r="B466" s="159" t="s">
        <v>60</v>
      </c>
      <c r="C466" s="161">
        <v>325626000</v>
      </c>
      <c r="D466" s="161">
        <v>417392900</v>
      </c>
      <c r="E466" s="161">
        <v>0</v>
      </c>
      <c r="F466" s="161">
        <v>743018900</v>
      </c>
    </row>
    <row r="467" spans="1:6" x14ac:dyDescent="0.25">
      <c r="A467" s="274">
        <v>510302001</v>
      </c>
      <c r="B467" s="159" t="s">
        <v>60</v>
      </c>
      <c r="C467" s="161">
        <v>325626000</v>
      </c>
      <c r="D467" s="161">
        <v>417392900</v>
      </c>
      <c r="E467" s="161">
        <v>0</v>
      </c>
      <c r="F467" s="161">
        <v>743018900</v>
      </c>
    </row>
    <row r="468" spans="1:6" x14ac:dyDescent="0.25">
      <c r="A468" s="274">
        <v>510303</v>
      </c>
      <c r="B468" s="159" t="s">
        <v>59</v>
      </c>
      <c r="C468" s="161">
        <v>784580946</v>
      </c>
      <c r="D468" s="161">
        <v>756351943</v>
      </c>
      <c r="E468" s="161">
        <v>0</v>
      </c>
      <c r="F468" s="161">
        <v>1540932889</v>
      </c>
    </row>
    <row r="469" spans="1:6" x14ac:dyDescent="0.25">
      <c r="A469" s="274">
        <v>510303001</v>
      </c>
      <c r="B469" s="159" t="s">
        <v>59</v>
      </c>
      <c r="C469" s="161">
        <v>784580946</v>
      </c>
      <c r="D469" s="161">
        <v>756351943</v>
      </c>
      <c r="E469" s="161">
        <v>0</v>
      </c>
      <c r="F469" s="161">
        <v>1540932889</v>
      </c>
    </row>
    <row r="470" spans="1:6" x14ac:dyDescent="0.25">
      <c r="A470" s="274">
        <v>510305</v>
      </c>
      <c r="B470" s="159" t="s">
        <v>58</v>
      </c>
      <c r="C470" s="161">
        <v>191627100</v>
      </c>
      <c r="D470" s="161">
        <v>203838700</v>
      </c>
      <c r="E470" s="161">
        <v>19200</v>
      </c>
      <c r="F470" s="161">
        <v>395446600</v>
      </c>
    </row>
    <row r="471" spans="1:6" x14ac:dyDescent="0.25">
      <c r="A471" s="274">
        <v>510305001</v>
      </c>
      <c r="B471" s="159" t="s">
        <v>58</v>
      </c>
      <c r="C471" s="161">
        <v>191627100</v>
      </c>
      <c r="D471" s="161">
        <v>203838700</v>
      </c>
      <c r="E471" s="161">
        <v>19200</v>
      </c>
      <c r="F471" s="161">
        <v>395446600</v>
      </c>
    </row>
    <row r="472" spans="1:6" ht="30" x14ac:dyDescent="0.25">
      <c r="A472" s="274">
        <v>510306</v>
      </c>
      <c r="B472" s="159" t="s">
        <v>57</v>
      </c>
      <c r="C472" s="161">
        <v>788226709</v>
      </c>
      <c r="D472" s="161">
        <v>744331483</v>
      </c>
      <c r="E472" s="161">
        <v>0</v>
      </c>
      <c r="F472" s="161">
        <v>1532558192</v>
      </c>
    </row>
    <row r="473" spans="1:6" ht="30" x14ac:dyDescent="0.25">
      <c r="A473" s="274">
        <v>510306001</v>
      </c>
      <c r="B473" s="159" t="s">
        <v>57</v>
      </c>
      <c r="C473" s="161">
        <v>788226709</v>
      </c>
      <c r="D473" s="161">
        <v>744331483</v>
      </c>
      <c r="E473" s="161">
        <v>0</v>
      </c>
      <c r="F473" s="161">
        <v>1532558192</v>
      </c>
    </row>
    <row r="474" spans="1:6" ht="30" x14ac:dyDescent="0.25">
      <c r="A474" s="274">
        <v>510307</v>
      </c>
      <c r="B474" s="159" t="s">
        <v>56</v>
      </c>
      <c r="C474" s="161">
        <v>717197502</v>
      </c>
      <c r="D474" s="161">
        <v>1459688749</v>
      </c>
      <c r="E474" s="161">
        <v>744331483</v>
      </c>
      <c r="F474" s="161">
        <v>1432554768</v>
      </c>
    </row>
    <row r="475" spans="1:6" ht="30" x14ac:dyDescent="0.25">
      <c r="A475" s="274">
        <v>510307001</v>
      </c>
      <c r="B475" s="159" t="s">
        <v>56</v>
      </c>
      <c r="C475" s="161">
        <v>717197502</v>
      </c>
      <c r="D475" s="161">
        <v>1459688749</v>
      </c>
      <c r="E475" s="161">
        <v>744331483</v>
      </c>
      <c r="F475" s="161">
        <v>1432554768</v>
      </c>
    </row>
    <row r="476" spans="1:6" x14ac:dyDescent="0.25">
      <c r="A476" s="274">
        <v>5104</v>
      </c>
      <c r="B476" s="159" t="s">
        <v>287</v>
      </c>
      <c r="C476" s="161">
        <v>407195500</v>
      </c>
      <c r="D476" s="161">
        <v>521899800</v>
      </c>
      <c r="E476" s="161">
        <v>0</v>
      </c>
      <c r="F476" s="161">
        <v>929095300</v>
      </c>
    </row>
    <row r="477" spans="1:6" x14ac:dyDescent="0.25">
      <c r="A477" s="274">
        <v>510401</v>
      </c>
      <c r="B477" s="159" t="s">
        <v>55</v>
      </c>
      <c r="C477" s="161">
        <v>244242000</v>
      </c>
      <c r="D477" s="161">
        <v>313052100</v>
      </c>
      <c r="E477" s="161">
        <v>0</v>
      </c>
      <c r="F477" s="161">
        <v>557294100</v>
      </c>
    </row>
    <row r="478" spans="1:6" x14ac:dyDescent="0.25">
      <c r="A478" s="274">
        <v>510401001</v>
      </c>
      <c r="B478" s="159" t="s">
        <v>55</v>
      </c>
      <c r="C478" s="161">
        <v>244242000</v>
      </c>
      <c r="D478" s="161">
        <v>313052100</v>
      </c>
      <c r="E478" s="161">
        <v>0</v>
      </c>
      <c r="F478" s="161">
        <v>557294100</v>
      </c>
    </row>
    <row r="479" spans="1:6" x14ac:dyDescent="0.25">
      <c r="A479" s="274">
        <v>510402</v>
      </c>
      <c r="B479" s="159" t="s">
        <v>54</v>
      </c>
      <c r="C479" s="161">
        <v>40752300</v>
      </c>
      <c r="D479" s="161">
        <v>52227300</v>
      </c>
      <c r="E479" s="161">
        <v>0</v>
      </c>
      <c r="F479" s="161">
        <v>92979600</v>
      </c>
    </row>
    <row r="480" spans="1:6" x14ac:dyDescent="0.25">
      <c r="A480" s="274">
        <v>510402001</v>
      </c>
      <c r="B480" s="159" t="s">
        <v>54</v>
      </c>
      <c r="C480" s="161">
        <v>40752300</v>
      </c>
      <c r="D480" s="161">
        <v>52227300</v>
      </c>
      <c r="E480" s="161">
        <v>0</v>
      </c>
      <c r="F480" s="161">
        <v>92979600</v>
      </c>
    </row>
    <row r="481" spans="1:6" x14ac:dyDescent="0.25">
      <c r="A481" s="274">
        <v>510403</v>
      </c>
      <c r="B481" s="159" t="s">
        <v>53</v>
      </c>
      <c r="C481" s="161">
        <v>40752300</v>
      </c>
      <c r="D481" s="161">
        <v>52227300</v>
      </c>
      <c r="E481" s="161">
        <v>0</v>
      </c>
      <c r="F481" s="161">
        <v>92979600</v>
      </c>
    </row>
    <row r="482" spans="1:6" x14ac:dyDescent="0.25">
      <c r="A482" s="274">
        <v>510403001</v>
      </c>
      <c r="B482" s="159" t="s">
        <v>53</v>
      </c>
      <c r="C482" s="161">
        <v>40752300</v>
      </c>
      <c r="D482" s="161">
        <v>52227300</v>
      </c>
      <c r="E482" s="161">
        <v>0</v>
      </c>
      <c r="F482" s="161">
        <v>92979600</v>
      </c>
    </row>
    <row r="483" spans="1:6" ht="30" x14ac:dyDescent="0.25">
      <c r="A483" s="274">
        <v>510404</v>
      </c>
      <c r="B483" s="159" t="s">
        <v>52</v>
      </c>
      <c r="C483" s="161">
        <v>81448900</v>
      </c>
      <c r="D483" s="161">
        <v>104393100</v>
      </c>
      <c r="E483" s="161">
        <v>0</v>
      </c>
      <c r="F483" s="161">
        <v>185842000</v>
      </c>
    </row>
    <row r="484" spans="1:6" ht="30" x14ac:dyDescent="0.25">
      <c r="A484" s="274">
        <v>510404001</v>
      </c>
      <c r="B484" s="159" t="s">
        <v>52</v>
      </c>
      <c r="C484" s="161">
        <v>81448900</v>
      </c>
      <c r="D484" s="161">
        <v>104393100</v>
      </c>
      <c r="E484" s="161">
        <v>0</v>
      </c>
      <c r="F484" s="161">
        <v>185842000</v>
      </c>
    </row>
    <row r="485" spans="1:6" x14ac:dyDescent="0.25">
      <c r="A485" s="274">
        <v>5107</v>
      </c>
      <c r="B485" s="159" t="s">
        <v>286</v>
      </c>
      <c r="C485" s="161">
        <v>5573200010</v>
      </c>
      <c r="D485" s="161">
        <v>4563170368</v>
      </c>
      <c r="E485" s="161">
        <v>0</v>
      </c>
      <c r="F485" s="161">
        <v>10136370378</v>
      </c>
    </row>
    <row r="486" spans="1:6" x14ac:dyDescent="0.25">
      <c r="A486" s="274">
        <v>510701</v>
      </c>
      <c r="B486" s="159" t="s">
        <v>51</v>
      </c>
      <c r="C486" s="161">
        <v>279975758</v>
      </c>
      <c r="D486" s="161">
        <v>454550235</v>
      </c>
      <c r="E486" s="161">
        <v>0</v>
      </c>
      <c r="F486" s="161">
        <v>734525993</v>
      </c>
    </row>
    <row r="487" spans="1:6" x14ac:dyDescent="0.25">
      <c r="A487" s="274">
        <v>510701001</v>
      </c>
      <c r="B487" s="159" t="s">
        <v>51</v>
      </c>
      <c r="C487" s="161">
        <v>279975758</v>
      </c>
      <c r="D487" s="161">
        <v>454550235</v>
      </c>
      <c r="E487" s="161">
        <v>0</v>
      </c>
      <c r="F487" s="161">
        <v>734525993</v>
      </c>
    </row>
    <row r="488" spans="1:6" x14ac:dyDescent="0.25">
      <c r="A488" s="274">
        <v>510702</v>
      </c>
      <c r="B488" s="159" t="s">
        <v>78</v>
      </c>
      <c r="C488" s="161">
        <v>2287246251</v>
      </c>
      <c r="D488" s="161">
        <v>1090609292</v>
      </c>
      <c r="E488" s="161">
        <v>0</v>
      </c>
      <c r="F488" s="161">
        <v>3377855543</v>
      </c>
    </row>
    <row r="489" spans="1:6" x14ac:dyDescent="0.25">
      <c r="A489" s="274">
        <v>510702001</v>
      </c>
      <c r="B489" s="159" t="s">
        <v>78</v>
      </c>
      <c r="C489" s="161">
        <v>2287246251</v>
      </c>
      <c r="D489" s="161">
        <v>1090609292</v>
      </c>
      <c r="E489" s="161">
        <v>0</v>
      </c>
      <c r="F489" s="161">
        <v>3377855543</v>
      </c>
    </row>
    <row r="490" spans="1:6" x14ac:dyDescent="0.25">
      <c r="A490" s="274">
        <v>510704</v>
      </c>
      <c r="B490" s="159" t="s">
        <v>77</v>
      </c>
      <c r="C490" s="161">
        <v>311421658</v>
      </c>
      <c r="D490" s="161">
        <v>277567462</v>
      </c>
      <c r="E490" s="161">
        <v>0</v>
      </c>
      <c r="F490" s="161">
        <v>588989120</v>
      </c>
    </row>
    <row r="491" spans="1:6" x14ac:dyDescent="0.25">
      <c r="A491" s="274">
        <v>510704001</v>
      </c>
      <c r="B491" s="159" t="s">
        <v>77</v>
      </c>
      <c r="C491" s="161">
        <v>311421658</v>
      </c>
      <c r="D491" s="161">
        <v>277567462</v>
      </c>
      <c r="E491" s="161">
        <v>0</v>
      </c>
      <c r="F491" s="161">
        <v>588989120</v>
      </c>
    </row>
    <row r="492" spans="1:6" x14ac:dyDescent="0.25">
      <c r="A492" s="274">
        <v>510705</v>
      </c>
      <c r="B492" s="159" t="s">
        <v>50</v>
      </c>
      <c r="C492" s="161">
        <v>815852360</v>
      </c>
      <c r="D492" s="161">
        <v>840960151</v>
      </c>
      <c r="E492" s="161">
        <v>0</v>
      </c>
      <c r="F492" s="161">
        <v>1656812511</v>
      </c>
    </row>
    <row r="493" spans="1:6" x14ac:dyDescent="0.25">
      <c r="A493" s="274">
        <v>510705001</v>
      </c>
      <c r="B493" s="159" t="s">
        <v>50</v>
      </c>
      <c r="C493" s="161">
        <v>815852360</v>
      </c>
      <c r="D493" s="161">
        <v>840960151</v>
      </c>
      <c r="E493" s="161">
        <v>0</v>
      </c>
      <c r="F493" s="161">
        <v>1656812511</v>
      </c>
    </row>
    <row r="494" spans="1:6" x14ac:dyDescent="0.25">
      <c r="A494" s="274">
        <v>510706</v>
      </c>
      <c r="B494" s="159" t="s">
        <v>49</v>
      </c>
      <c r="C494" s="161">
        <v>478010986</v>
      </c>
      <c r="D494" s="161">
        <v>478010986</v>
      </c>
      <c r="E494" s="161">
        <v>0</v>
      </c>
      <c r="F494" s="161">
        <v>956021972</v>
      </c>
    </row>
    <row r="495" spans="1:6" x14ac:dyDescent="0.25">
      <c r="A495" s="274">
        <v>510706001</v>
      </c>
      <c r="B495" s="159" t="s">
        <v>49</v>
      </c>
      <c r="C495" s="161">
        <v>478010986</v>
      </c>
      <c r="D495" s="161">
        <v>478010986</v>
      </c>
      <c r="E495" s="161">
        <v>0</v>
      </c>
      <c r="F495" s="161">
        <v>956021972</v>
      </c>
    </row>
    <row r="496" spans="1:6" x14ac:dyDescent="0.25">
      <c r="A496" s="274">
        <v>510707</v>
      </c>
      <c r="B496" s="159" t="s">
        <v>48</v>
      </c>
      <c r="C496" s="161">
        <v>38385396</v>
      </c>
      <c r="D496" s="161">
        <v>33679879</v>
      </c>
      <c r="E496" s="161">
        <v>0</v>
      </c>
      <c r="F496" s="161">
        <v>72065275</v>
      </c>
    </row>
    <row r="497" spans="1:6" x14ac:dyDescent="0.25">
      <c r="A497" s="274">
        <v>510707001</v>
      </c>
      <c r="B497" s="159" t="s">
        <v>48</v>
      </c>
      <c r="C497" s="161">
        <v>38385396</v>
      </c>
      <c r="D497" s="161">
        <v>33679879</v>
      </c>
      <c r="E497" s="161">
        <v>0</v>
      </c>
      <c r="F497" s="161">
        <v>72065275</v>
      </c>
    </row>
    <row r="498" spans="1:6" x14ac:dyDescent="0.25">
      <c r="A498" s="274">
        <v>510790</v>
      </c>
      <c r="B498" s="159" t="s">
        <v>47</v>
      </c>
      <c r="C498" s="161">
        <v>1362307601</v>
      </c>
      <c r="D498" s="161">
        <v>1387792363</v>
      </c>
      <c r="E498" s="161">
        <v>0</v>
      </c>
      <c r="F498" s="161">
        <v>2750099964</v>
      </c>
    </row>
    <row r="499" spans="1:6" x14ac:dyDescent="0.25">
      <c r="A499" s="274">
        <v>510790001</v>
      </c>
      <c r="B499" s="159" t="s">
        <v>47</v>
      </c>
      <c r="C499" s="161">
        <v>41977328</v>
      </c>
      <c r="D499" s="161">
        <v>41977333</v>
      </c>
      <c r="E499" s="161">
        <v>0</v>
      </c>
      <c r="F499" s="161">
        <v>83954661</v>
      </c>
    </row>
    <row r="500" spans="1:6" x14ac:dyDescent="0.25">
      <c r="A500" s="274">
        <v>510790008</v>
      </c>
      <c r="B500" s="159" t="s">
        <v>46</v>
      </c>
      <c r="C500" s="161">
        <v>46459804</v>
      </c>
      <c r="D500" s="161">
        <v>46459804</v>
      </c>
      <c r="E500" s="161">
        <v>0</v>
      </c>
      <c r="F500" s="161">
        <v>92919608</v>
      </c>
    </row>
    <row r="501" spans="1:6" x14ac:dyDescent="0.25">
      <c r="A501" s="274">
        <v>510790010</v>
      </c>
      <c r="B501" s="159" t="s">
        <v>45</v>
      </c>
      <c r="C501" s="161">
        <v>1197956880</v>
      </c>
      <c r="D501" s="161">
        <v>1197956880</v>
      </c>
      <c r="E501" s="161">
        <v>0</v>
      </c>
      <c r="F501" s="161">
        <v>2395913760</v>
      </c>
    </row>
    <row r="502" spans="1:6" x14ac:dyDescent="0.25">
      <c r="A502" s="274">
        <v>510790011</v>
      </c>
      <c r="B502" s="159" t="s">
        <v>44</v>
      </c>
      <c r="C502" s="161">
        <v>75913589</v>
      </c>
      <c r="D502" s="161">
        <v>101398346</v>
      </c>
      <c r="E502" s="161">
        <v>0</v>
      </c>
      <c r="F502" s="161">
        <v>177311935</v>
      </c>
    </row>
    <row r="503" spans="1:6" x14ac:dyDescent="0.25">
      <c r="A503" s="274">
        <v>5111</v>
      </c>
      <c r="B503" s="159" t="s">
        <v>285</v>
      </c>
      <c r="C503" s="161">
        <v>174626379.94</v>
      </c>
      <c r="D503" s="161">
        <v>1818102658.46</v>
      </c>
      <c r="E503" s="161">
        <v>58871211</v>
      </c>
      <c r="F503" s="161">
        <v>1933857827.4000001</v>
      </c>
    </row>
    <row r="504" spans="1:6" x14ac:dyDescent="0.25">
      <c r="A504" s="274">
        <v>511113</v>
      </c>
      <c r="B504" s="159" t="s">
        <v>43</v>
      </c>
      <c r="C504" s="161">
        <v>0</v>
      </c>
      <c r="D504" s="161">
        <v>34030000</v>
      </c>
      <c r="E504" s="161">
        <v>0</v>
      </c>
      <c r="F504" s="161">
        <v>34030000</v>
      </c>
    </row>
    <row r="505" spans="1:6" x14ac:dyDescent="0.25">
      <c r="A505" s="274">
        <v>511113001</v>
      </c>
      <c r="B505" s="159" t="s">
        <v>43</v>
      </c>
      <c r="C505" s="161">
        <v>0</v>
      </c>
      <c r="D505" s="161">
        <v>34030000</v>
      </c>
      <c r="E505" s="161">
        <v>0</v>
      </c>
      <c r="F505" s="161">
        <v>34030000</v>
      </c>
    </row>
    <row r="506" spans="1:6" x14ac:dyDescent="0.25">
      <c r="A506" s="274">
        <v>511117</v>
      </c>
      <c r="B506" s="159" t="s">
        <v>42</v>
      </c>
      <c r="C506" s="161">
        <v>26126234.940000001</v>
      </c>
      <c r="D506" s="161">
        <v>818360386</v>
      </c>
      <c r="E506" s="161">
        <v>13232044</v>
      </c>
      <c r="F506" s="161">
        <v>831254576.94000006</v>
      </c>
    </row>
    <row r="507" spans="1:6" x14ac:dyDescent="0.25">
      <c r="A507" s="274">
        <v>511117001</v>
      </c>
      <c r="B507" s="159" t="s">
        <v>42</v>
      </c>
      <c r="C507" s="161">
        <v>26126234.940000001</v>
      </c>
      <c r="D507" s="161">
        <v>818360386</v>
      </c>
      <c r="E507" s="161">
        <v>13232044</v>
      </c>
      <c r="F507" s="161">
        <v>831254576.94000006</v>
      </c>
    </row>
    <row r="508" spans="1:6" x14ac:dyDescent="0.25">
      <c r="A508" s="274">
        <v>511118</v>
      </c>
      <c r="B508" s="159" t="s">
        <v>41</v>
      </c>
      <c r="C508" s="161">
        <v>128685118</v>
      </c>
      <c r="D508" s="161">
        <v>139573618</v>
      </c>
      <c r="E508" s="161">
        <v>0</v>
      </c>
      <c r="F508" s="161">
        <v>268258736</v>
      </c>
    </row>
    <row r="509" spans="1:6" x14ac:dyDescent="0.25">
      <c r="A509" s="274">
        <v>511118001</v>
      </c>
      <c r="B509" s="159" t="s">
        <v>41</v>
      </c>
      <c r="C509" s="161">
        <v>128685118</v>
      </c>
      <c r="D509" s="161">
        <v>139573618</v>
      </c>
      <c r="E509" s="161">
        <v>0</v>
      </c>
      <c r="F509" s="161">
        <v>268258736</v>
      </c>
    </row>
    <row r="510" spans="1:6" x14ac:dyDescent="0.25">
      <c r="A510" s="274">
        <v>511119</v>
      </c>
      <c r="B510" s="159" t="s">
        <v>40</v>
      </c>
      <c r="C510" s="161">
        <v>0</v>
      </c>
      <c r="D510" s="161">
        <v>1154419</v>
      </c>
      <c r="E510" s="161">
        <v>0</v>
      </c>
      <c r="F510" s="161">
        <v>1154419</v>
      </c>
    </row>
    <row r="511" spans="1:6" x14ac:dyDescent="0.25">
      <c r="A511" s="274">
        <v>511119001</v>
      </c>
      <c r="B511" s="159" t="s">
        <v>40</v>
      </c>
      <c r="C511" s="161">
        <v>0</v>
      </c>
      <c r="D511" s="161">
        <v>1154419</v>
      </c>
      <c r="E511" s="161">
        <v>0</v>
      </c>
      <c r="F511" s="161">
        <v>1154419</v>
      </c>
    </row>
    <row r="512" spans="1:6" ht="30" x14ac:dyDescent="0.25">
      <c r="A512" s="274">
        <v>511149</v>
      </c>
      <c r="B512" s="159" t="s">
        <v>39</v>
      </c>
      <c r="C512" s="161">
        <v>0</v>
      </c>
      <c r="D512" s="161">
        <v>94839648.459999993</v>
      </c>
      <c r="E512" s="161">
        <v>0</v>
      </c>
      <c r="F512" s="161">
        <v>94839648.459999993</v>
      </c>
    </row>
    <row r="513" spans="1:6" ht="30" x14ac:dyDescent="0.25">
      <c r="A513" s="274">
        <v>511149001</v>
      </c>
      <c r="B513" s="159" t="s">
        <v>39</v>
      </c>
      <c r="C513" s="161">
        <v>0</v>
      </c>
      <c r="D513" s="161">
        <v>94839648.459999993</v>
      </c>
      <c r="E513" s="161">
        <v>0</v>
      </c>
      <c r="F513" s="161">
        <v>94839648.459999993</v>
      </c>
    </row>
    <row r="514" spans="1:6" x14ac:dyDescent="0.25">
      <c r="A514" s="274">
        <v>511179</v>
      </c>
      <c r="B514" s="159" t="s">
        <v>38</v>
      </c>
      <c r="C514" s="161">
        <v>19815027</v>
      </c>
      <c r="D514" s="161">
        <v>719877920</v>
      </c>
      <c r="E514" s="161">
        <v>35372500</v>
      </c>
      <c r="F514" s="161">
        <v>704320447</v>
      </c>
    </row>
    <row r="515" spans="1:6" x14ac:dyDescent="0.25">
      <c r="A515" s="274">
        <v>511179001</v>
      </c>
      <c r="B515" s="159" t="s">
        <v>38</v>
      </c>
      <c r="C515" s="161">
        <v>19815027</v>
      </c>
      <c r="D515" s="161">
        <v>719877920</v>
      </c>
      <c r="E515" s="161">
        <v>35372500</v>
      </c>
      <c r="F515" s="161">
        <v>704320447</v>
      </c>
    </row>
    <row r="516" spans="1:6" x14ac:dyDescent="0.25">
      <c r="A516" s="274">
        <v>511180</v>
      </c>
      <c r="B516" s="159" t="s">
        <v>80</v>
      </c>
      <c r="C516" s="161">
        <v>0</v>
      </c>
      <c r="D516" s="161">
        <v>10266667</v>
      </c>
      <c r="E516" s="161">
        <v>10266667</v>
      </c>
      <c r="F516" s="161">
        <v>0</v>
      </c>
    </row>
    <row r="517" spans="1:6" x14ac:dyDescent="0.25">
      <c r="A517" s="274">
        <v>511180001</v>
      </c>
      <c r="B517" s="159" t="s">
        <v>80</v>
      </c>
      <c r="C517" s="161">
        <v>0</v>
      </c>
      <c r="D517" s="161">
        <v>10266667</v>
      </c>
      <c r="E517" s="161">
        <v>10266667</v>
      </c>
      <c r="F517" s="161">
        <v>0</v>
      </c>
    </row>
    <row r="518" spans="1:6" x14ac:dyDescent="0.25">
      <c r="A518" s="274">
        <v>5120</v>
      </c>
      <c r="B518" s="159" t="s">
        <v>284</v>
      </c>
      <c r="C518" s="161">
        <v>0</v>
      </c>
      <c r="D518" s="161">
        <v>1171768000</v>
      </c>
      <c r="E518" s="161">
        <v>878826000</v>
      </c>
      <c r="F518" s="161">
        <v>292942000</v>
      </c>
    </row>
    <row r="519" spans="1:6" x14ac:dyDescent="0.25">
      <c r="A519" s="274">
        <v>512001</v>
      </c>
      <c r="B519" s="159" t="s">
        <v>37</v>
      </c>
      <c r="C519" s="161">
        <v>0</v>
      </c>
      <c r="D519" s="161">
        <v>1171768000</v>
      </c>
      <c r="E519" s="161">
        <v>878826000</v>
      </c>
      <c r="F519" s="161">
        <v>292942000</v>
      </c>
    </row>
    <row r="520" spans="1:6" x14ac:dyDescent="0.25">
      <c r="A520" s="274">
        <v>512001001</v>
      </c>
      <c r="B520" s="159" t="s">
        <v>37</v>
      </c>
      <c r="C520" s="161">
        <v>0</v>
      </c>
      <c r="D520" s="161">
        <v>1171768000</v>
      </c>
      <c r="E520" s="161">
        <v>878826000</v>
      </c>
      <c r="F520" s="161">
        <v>292942000</v>
      </c>
    </row>
    <row r="521" spans="1:6" ht="30" x14ac:dyDescent="0.25">
      <c r="A521" s="274">
        <v>53</v>
      </c>
      <c r="B521" s="159" t="s">
        <v>283</v>
      </c>
      <c r="C521" s="161">
        <v>264444216.78999999</v>
      </c>
      <c r="D521" s="161">
        <v>264562406.59999999</v>
      </c>
      <c r="E521" s="161">
        <v>0</v>
      </c>
      <c r="F521" s="161">
        <v>529006623.38999999</v>
      </c>
    </row>
    <row r="522" spans="1:6" ht="30" x14ac:dyDescent="0.25">
      <c r="A522" s="274">
        <v>5360</v>
      </c>
      <c r="B522" s="159" t="s">
        <v>282</v>
      </c>
      <c r="C522" s="161">
        <v>232364662.12</v>
      </c>
      <c r="D522" s="161">
        <v>232482851.93000001</v>
      </c>
      <c r="E522" s="161">
        <v>0</v>
      </c>
      <c r="F522" s="161">
        <v>464847514.05000001</v>
      </c>
    </row>
    <row r="523" spans="1:6" x14ac:dyDescent="0.25">
      <c r="A523" s="274">
        <v>536001</v>
      </c>
      <c r="B523" s="159" t="s">
        <v>144</v>
      </c>
      <c r="C523" s="161">
        <v>134079683.37</v>
      </c>
      <c r="D523" s="161">
        <v>134079683.37</v>
      </c>
      <c r="E523" s="161">
        <v>0</v>
      </c>
      <c r="F523" s="161">
        <v>268159366.74000001</v>
      </c>
    </row>
    <row r="524" spans="1:6" x14ac:dyDescent="0.25">
      <c r="A524" s="274">
        <v>536001001</v>
      </c>
      <c r="B524" s="159" t="s">
        <v>36</v>
      </c>
      <c r="C524" s="161">
        <v>134079683.37</v>
      </c>
      <c r="D524" s="161">
        <v>134079683.37</v>
      </c>
      <c r="E524" s="161">
        <v>0</v>
      </c>
      <c r="F524" s="161">
        <v>268159366.74000001</v>
      </c>
    </row>
    <row r="525" spans="1:6" x14ac:dyDescent="0.25">
      <c r="A525" s="274">
        <v>536002</v>
      </c>
      <c r="B525" s="159" t="s">
        <v>19</v>
      </c>
      <c r="C525" s="161">
        <v>3645859.02</v>
      </c>
      <c r="D525" s="161">
        <v>3645859.03</v>
      </c>
      <c r="E525" s="161">
        <v>0</v>
      </c>
      <c r="F525" s="161">
        <v>7291718.0499999998</v>
      </c>
    </row>
    <row r="526" spans="1:6" x14ac:dyDescent="0.25">
      <c r="A526" s="274">
        <v>536002001</v>
      </c>
      <c r="B526" s="159" t="s">
        <v>35</v>
      </c>
      <c r="C526" s="161">
        <v>3645859.02</v>
      </c>
      <c r="D526" s="161">
        <v>3645859.03</v>
      </c>
      <c r="E526" s="161">
        <v>0</v>
      </c>
      <c r="F526" s="161">
        <v>7291718.0499999998</v>
      </c>
    </row>
    <row r="527" spans="1:6" x14ac:dyDescent="0.25">
      <c r="A527" s="274">
        <v>536003</v>
      </c>
      <c r="B527" s="159" t="s">
        <v>281</v>
      </c>
      <c r="C527" s="161">
        <v>62540.12</v>
      </c>
      <c r="D527" s="161">
        <v>62540.12</v>
      </c>
      <c r="E527" s="161">
        <v>0</v>
      </c>
      <c r="F527" s="161">
        <v>125080.24</v>
      </c>
    </row>
    <row r="528" spans="1:6" x14ac:dyDescent="0.25">
      <c r="A528" s="274">
        <v>536003010</v>
      </c>
      <c r="B528" s="159" t="s">
        <v>34</v>
      </c>
      <c r="C528" s="161">
        <v>62540.12</v>
      </c>
      <c r="D528" s="161">
        <v>62540.12</v>
      </c>
      <c r="E528" s="161">
        <v>0</v>
      </c>
      <c r="F528" s="161">
        <v>125080.24</v>
      </c>
    </row>
    <row r="529" spans="1:6" x14ac:dyDescent="0.25">
      <c r="A529" s="274">
        <v>536004</v>
      </c>
      <c r="B529" s="159" t="s">
        <v>18</v>
      </c>
      <c r="C529" s="161">
        <v>20157810.399999999</v>
      </c>
      <c r="D529" s="161">
        <v>20157810.329999998</v>
      </c>
      <c r="E529" s="161">
        <v>0</v>
      </c>
      <c r="F529" s="161">
        <v>40315620.729999997</v>
      </c>
    </row>
    <row r="530" spans="1:6" x14ac:dyDescent="0.25">
      <c r="A530" s="274">
        <v>536004009</v>
      </c>
      <c r="B530" s="159" t="s">
        <v>33</v>
      </c>
      <c r="C530" s="161">
        <v>1437856.25</v>
      </c>
      <c r="D530" s="161">
        <v>1437856.25</v>
      </c>
      <c r="E530" s="161">
        <v>0</v>
      </c>
      <c r="F530" s="161">
        <v>2875712.5</v>
      </c>
    </row>
    <row r="531" spans="1:6" x14ac:dyDescent="0.25">
      <c r="A531" s="274">
        <v>536004011</v>
      </c>
      <c r="B531" s="159" t="s">
        <v>32</v>
      </c>
      <c r="C531" s="161">
        <v>18719954.149999999</v>
      </c>
      <c r="D531" s="161">
        <v>18719954.079999998</v>
      </c>
      <c r="E531" s="161">
        <v>0</v>
      </c>
      <c r="F531" s="161">
        <v>37439908.229999997</v>
      </c>
    </row>
    <row r="532" spans="1:6" x14ac:dyDescent="0.25">
      <c r="A532" s="274">
        <v>536005</v>
      </c>
      <c r="B532" s="159" t="s">
        <v>280</v>
      </c>
      <c r="C532" s="161">
        <v>161971.84</v>
      </c>
      <c r="D532" s="161">
        <v>161971.85999999999</v>
      </c>
      <c r="E532" s="161">
        <v>0</v>
      </c>
      <c r="F532" s="161">
        <v>323943.7</v>
      </c>
    </row>
    <row r="533" spans="1:6" x14ac:dyDescent="0.25">
      <c r="A533" s="274">
        <v>536005008</v>
      </c>
      <c r="B533" s="159" t="s">
        <v>31</v>
      </c>
      <c r="C533" s="161">
        <v>161971.84</v>
      </c>
      <c r="D533" s="161">
        <v>161971.85999999999</v>
      </c>
      <c r="E533" s="161">
        <v>0</v>
      </c>
      <c r="F533" s="161">
        <v>323943.7</v>
      </c>
    </row>
    <row r="534" spans="1:6" x14ac:dyDescent="0.25">
      <c r="A534" s="274">
        <v>536006</v>
      </c>
      <c r="B534" s="159" t="s">
        <v>17</v>
      </c>
      <c r="C534" s="161">
        <v>19018123.550000001</v>
      </c>
      <c r="D534" s="161">
        <v>19057248.359999999</v>
      </c>
      <c r="E534" s="161">
        <v>0</v>
      </c>
      <c r="F534" s="161">
        <v>38075371.909999996</v>
      </c>
    </row>
    <row r="535" spans="1:6" x14ac:dyDescent="0.25">
      <c r="A535" s="274">
        <v>536006001</v>
      </c>
      <c r="B535" s="159" t="s">
        <v>30</v>
      </c>
      <c r="C535" s="161">
        <v>12961418.029999999</v>
      </c>
      <c r="D535" s="161">
        <v>13012517.16</v>
      </c>
      <c r="E535" s="161">
        <v>0</v>
      </c>
      <c r="F535" s="161">
        <v>25973935.190000001</v>
      </c>
    </row>
    <row r="536" spans="1:6" x14ac:dyDescent="0.25">
      <c r="A536" s="274">
        <v>536006002</v>
      </c>
      <c r="B536" s="159" t="s">
        <v>29</v>
      </c>
      <c r="C536" s="161">
        <v>5989169.8700000001</v>
      </c>
      <c r="D536" s="161">
        <v>5977195.5499999998</v>
      </c>
      <c r="E536" s="161">
        <v>0</v>
      </c>
      <c r="F536" s="161">
        <v>11966365.42</v>
      </c>
    </row>
    <row r="537" spans="1:6" ht="30" x14ac:dyDescent="0.25">
      <c r="A537" s="274">
        <v>536006004</v>
      </c>
      <c r="B537" s="159" t="s">
        <v>28</v>
      </c>
      <c r="C537" s="161">
        <v>67535.649999999994</v>
      </c>
      <c r="D537" s="161">
        <v>67535.649999999994</v>
      </c>
      <c r="E537" s="161">
        <v>0</v>
      </c>
      <c r="F537" s="161">
        <v>135071.29999999999</v>
      </c>
    </row>
    <row r="538" spans="1:6" x14ac:dyDescent="0.25">
      <c r="A538" s="274">
        <v>536007</v>
      </c>
      <c r="B538" s="159" t="s">
        <v>16</v>
      </c>
      <c r="C538" s="161">
        <v>32475829.059999999</v>
      </c>
      <c r="D538" s="161">
        <v>32731924.859999999</v>
      </c>
      <c r="E538" s="161">
        <v>0</v>
      </c>
      <c r="F538" s="161">
        <v>65207753.920000002</v>
      </c>
    </row>
    <row r="539" spans="1:6" x14ac:dyDescent="0.25">
      <c r="A539" s="274">
        <v>536007001</v>
      </c>
      <c r="B539" s="159" t="s">
        <v>27</v>
      </c>
      <c r="C539" s="161">
        <v>14918505.76</v>
      </c>
      <c r="D539" s="161">
        <v>14975293.060000001</v>
      </c>
      <c r="E539" s="161">
        <v>0</v>
      </c>
      <c r="F539" s="161">
        <v>29893798.82</v>
      </c>
    </row>
    <row r="540" spans="1:6" x14ac:dyDescent="0.25">
      <c r="A540" s="274">
        <v>536007002</v>
      </c>
      <c r="B540" s="159" t="s">
        <v>26</v>
      </c>
      <c r="C540" s="161">
        <v>17003614.149999999</v>
      </c>
      <c r="D540" s="161">
        <v>17202922.649999999</v>
      </c>
      <c r="E540" s="161">
        <v>0</v>
      </c>
      <c r="F540" s="161">
        <v>34206536.799999997</v>
      </c>
    </row>
    <row r="541" spans="1:6" x14ac:dyDescent="0.25">
      <c r="A541" s="274">
        <v>536007003</v>
      </c>
      <c r="B541" s="159" t="s">
        <v>25</v>
      </c>
      <c r="C541" s="161">
        <v>553709.15</v>
      </c>
      <c r="D541" s="161">
        <v>553709.15</v>
      </c>
      <c r="E541" s="161">
        <v>0</v>
      </c>
      <c r="F541" s="161">
        <v>1107418.3</v>
      </c>
    </row>
    <row r="542" spans="1:6" x14ac:dyDescent="0.25">
      <c r="A542" s="274">
        <v>536008</v>
      </c>
      <c r="B542" s="159" t="s">
        <v>15</v>
      </c>
      <c r="C542" s="161">
        <v>11921516.039999999</v>
      </c>
      <c r="D542" s="161">
        <v>11921516.050000001</v>
      </c>
      <c r="E542" s="161">
        <v>0</v>
      </c>
      <c r="F542" s="161">
        <v>23843032.09</v>
      </c>
    </row>
    <row r="543" spans="1:6" x14ac:dyDescent="0.25">
      <c r="A543" s="274">
        <v>536008002</v>
      </c>
      <c r="B543" s="159" t="s">
        <v>24</v>
      </c>
      <c r="C543" s="161">
        <v>11424763.66</v>
      </c>
      <c r="D543" s="161">
        <v>11424763.66</v>
      </c>
      <c r="E543" s="161">
        <v>0</v>
      </c>
      <c r="F543" s="161">
        <v>22849527.32</v>
      </c>
    </row>
    <row r="544" spans="1:6" x14ac:dyDescent="0.25">
      <c r="A544" s="274">
        <v>536008006</v>
      </c>
      <c r="B544" s="159" t="s">
        <v>23</v>
      </c>
      <c r="C544" s="161">
        <v>496752.38</v>
      </c>
      <c r="D544" s="161">
        <v>496752.39</v>
      </c>
      <c r="E544" s="161">
        <v>0</v>
      </c>
      <c r="F544" s="161">
        <v>993504.77</v>
      </c>
    </row>
    <row r="545" spans="1:6" x14ac:dyDescent="0.25">
      <c r="A545" s="274">
        <v>536009</v>
      </c>
      <c r="B545" s="159" t="s">
        <v>130</v>
      </c>
      <c r="C545" s="161">
        <v>56013.39</v>
      </c>
      <c r="D545" s="161">
        <v>56013.39</v>
      </c>
      <c r="E545" s="161">
        <v>0</v>
      </c>
      <c r="F545" s="161">
        <v>112026.78</v>
      </c>
    </row>
    <row r="546" spans="1:6" x14ac:dyDescent="0.25">
      <c r="A546" s="274">
        <v>536009002</v>
      </c>
      <c r="B546" s="159" t="s">
        <v>22</v>
      </c>
      <c r="C546" s="161">
        <v>36650.35</v>
      </c>
      <c r="D546" s="161">
        <v>36650.35</v>
      </c>
      <c r="E546" s="161">
        <v>0</v>
      </c>
      <c r="F546" s="161">
        <v>73300.7</v>
      </c>
    </row>
    <row r="547" spans="1:6" ht="30" x14ac:dyDescent="0.25">
      <c r="A547" s="274">
        <v>536009006</v>
      </c>
      <c r="B547" s="159" t="s">
        <v>21</v>
      </c>
      <c r="C547" s="161">
        <v>19363.04</v>
      </c>
      <c r="D547" s="161">
        <v>19363.04</v>
      </c>
      <c r="E547" s="161">
        <v>0</v>
      </c>
      <c r="F547" s="161">
        <v>38726.080000000002</v>
      </c>
    </row>
    <row r="548" spans="1:6" x14ac:dyDescent="0.25">
      <c r="A548" s="274">
        <v>536012</v>
      </c>
      <c r="B548" s="159" t="s">
        <v>128</v>
      </c>
      <c r="C548" s="161">
        <v>163999.57999999999</v>
      </c>
      <c r="D548" s="161">
        <v>163999.57999999999</v>
      </c>
      <c r="E548" s="161">
        <v>0</v>
      </c>
      <c r="F548" s="161">
        <v>327999.15999999997</v>
      </c>
    </row>
    <row r="549" spans="1:6" x14ac:dyDescent="0.25">
      <c r="A549" s="274">
        <v>536012001</v>
      </c>
      <c r="B549" s="159" t="s">
        <v>20</v>
      </c>
      <c r="C549" s="161">
        <v>163999.57999999999</v>
      </c>
      <c r="D549" s="161">
        <v>163999.57999999999</v>
      </c>
      <c r="E549" s="161">
        <v>0</v>
      </c>
      <c r="F549" s="161">
        <v>327999.15999999997</v>
      </c>
    </row>
    <row r="550" spans="1:6" x14ac:dyDescent="0.25">
      <c r="A550" s="274">
        <v>536013</v>
      </c>
      <c r="B550" s="159" t="s">
        <v>279</v>
      </c>
      <c r="C550" s="161">
        <v>680897.41</v>
      </c>
      <c r="D550" s="161">
        <v>461810.12</v>
      </c>
      <c r="E550" s="161">
        <v>0</v>
      </c>
      <c r="F550" s="161">
        <v>1142707.53</v>
      </c>
    </row>
    <row r="551" spans="1:6" x14ac:dyDescent="0.25">
      <c r="A551" s="274">
        <v>536013003</v>
      </c>
      <c r="B551" s="159" t="s">
        <v>17</v>
      </c>
      <c r="C551" s="161">
        <v>209590.18</v>
      </c>
      <c r="D551" s="161">
        <v>130393.31</v>
      </c>
      <c r="E551" s="161">
        <v>0</v>
      </c>
      <c r="F551" s="161">
        <v>339983.49</v>
      </c>
    </row>
    <row r="552" spans="1:6" x14ac:dyDescent="0.25">
      <c r="A552" s="274">
        <v>536013004</v>
      </c>
      <c r="B552" s="159" t="s">
        <v>16</v>
      </c>
      <c r="C552" s="161">
        <v>471307.23</v>
      </c>
      <c r="D552" s="161">
        <v>331416.81</v>
      </c>
      <c r="E552" s="161">
        <v>0</v>
      </c>
      <c r="F552" s="161">
        <v>802724.04</v>
      </c>
    </row>
    <row r="553" spans="1:6" x14ac:dyDescent="0.25">
      <c r="A553" s="274">
        <v>536015</v>
      </c>
      <c r="B553" s="159" t="s">
        <v>278</v>
      </c>
      <c r="C553" s="161">
        <v>9940418.3399999999</v>
      </c>
      <c r="D553" s="161">
        <v>9982474.8599999994</v>
      </c>
      <c r="E553" s="161">
        <v>0</v>
      </c>
      <c r="F553" s="161">
        <v>19922893.199999999</v>
      </c>
    </row>
    <row r="554" spans="1:6" x14ac:dyDescent="0.25">
      <c r="A554" s="274">
        <v>536015004</v>
      </c>
      <c r="B554" s="159" t="s">
        <v>19</v>
      </c>
      <c r="C554" s="161">
        <v>13859.2</v>
      </c>
      <c r="D554" s="161">
        <v>13859.2</v>
      </c>
      <c r="E554" s="161">
        <v>0</v>
      </c>
      <c r="F554" s="161">
        <v>27718.400000000001</v>
      </c>
    </row>
    <row r="555" spans="1:6" x14ac:dyDescent="0.25">
      <c r="A555" s="274">
        <v>536015006</v>
      </c>
      <c r="B555" s="159" t="s">
        <v>18</v>
      </c>
      <c r="C555" s="161">
        <v>602765.66</v>
      </c>
      <c r="D555" s="161">
        <v>602765.66</v>
      </c>
      <c r="E555" s="161">
        <v>0</v>
      </c>
      <c r="F555" s="161">
        <v>1205531.32</v>
      </c>
    </row>
    <row r="556" spans="1:6" x14ac:dyDescent="0.25">
      <c r="A556" s="274">
        <v>536015008</v>
      </c>
      <c r="B556" s="159" t="s">
        <v>17</v>
      </c>
      <c r="C556" s="161">
        <v>633518.93000000005</v>
      </c>
      <c r="D556" s="161">
        <v>675575.42</v>
      </c>
      <c r="E556" s="161">
        <v>0</v>
      </c>
      <c r="F556" s="161">
        <v>1309094.3500000001</v>
      </c>
    </row>
    <row r="557" spans="1:6" x14ac:dyDescent="0.25">
      <c r="A557" s="274">
        <v>536015009</v>
      </c>
      <c r="B557" s="159" t="s">
        <v>16</v>
      </c>
      <c r="C557" s="161">
        <v>1692539.02</v>
      </c>
      <c r="D557" s="161">
        <v>1692539.04</v>
      </c>
      <c r="E557" s="161">
        <v>0</v>
      </c>
      <c r="F557" s="161">
        <v>3385078.06</v>
      </c>
    </row>
    <row r="558" spans="1:6" x14ac:dyDescent="0.25">
      <c r="A558" s="274">
        <v>536015010</v>
      </c>
      <c r="B558" s="159" t="s">
        <v>15</v>
      </c>
      <c r="C558" s="161">
        <v>6997735.5300000003</v>
      </c>
      <c r="D558" s="161">
        <v>6997735.54</v>
      </c>
      <c r="E558" s="161">
        <v>0</v>
      </c>
      <c r="F558" s="161">
        <v>13995471.07</v>
      </c>
    </row>
    <row r="559" spans="1:6" x14ac:dyDescent="0.25">
      <c r="A559" s="274">
        <v>5366</v>
      </c>
      <c r="B559" s="159" t="s">
        <v>277</v>
      </c>
      <c r="C559" s="161">
        <v>32079554.670000002</v>
      </c>
      <c r="D559" s="161">
        <v>32079554.670000002</v>
      </c>
      <c r="E559" s="161">
        <v>0</v>
      </c>
      <c r="F559" s="161">
        <v>64159109.340000004</v>
      </c>
    </row>
    <row r="560" spans="1:6" x14ac:dyDescent="0.25">
      <c r="A560" s="274">
        <v>536605</v>
      </c>
      <c r="B560" s="159" t="s">
        <v>14</v>
      </c>
      <c r="C560" s="161">
        <v>32079554.670000002</v>
      </c>
      <c r="D560" s="161">
        <v>32079554.670000002</v>
      </c>
      <c r="E560" s="161">
        <v>0</v>
      </c>
      <c r="F560" s="161">
        <v>64159109.340000004</v>
      </c>
    </row>
    <row r="561" spans="1:6" x14ac:dyDescent="0.25">
      <c r="A561" s="274">
        <v>536605001</v>
      </c>
      <c r="B561" s="159" t="s">
        <v>14</v>
      </c>
      <c r="C561" s="161">
        <v>32079554.670000002</v>
      </c>
      <c r="D561" s="161">
        <v>32079554.670000002</v>
      </c>
      <c r="E561" s="161">
        <v>0</v>
      </c>
      <c r="F561" s="161">
        <v>64159109.340000004</v>
      </c>
    </row>
    <row r="562" spans="1:6" x14ac:dyDescent="0.25">
      <c r="A562" s="274">
        <v>57</v>
      </c>
      <c r="B562" s="159" t="s">
        <v>229</v>
      </c>
      <c r="C562" s="161">
        <v>13875562400</v>
      </c>
      <c r="D562" s="161">
        <v>1207817716.75</v>
      </c>
      <c r="E562" s="161">
        <v>13717174.710000001</v>
      </c>
      <c r="F562" s="161">
        <v>15069662942.040001</v>
      </c>
    </row>
    <row r="563" spans="1:6" x14ac:dyDescent="0.25">
      <c r="A563" s="274">
        <v>5720</v>
      </c>
      <c r="B563" s="159" t="s">
        <v>276</v>
      </c>
      <c r="C563" s="161">
        <v>0</v>
      </c>
      <c r="D563" s="161">
        <v>35875305.420000002</v>
      </c>
      <c r="E563" s="161">
        <v>13717174.710000001</v>
      </c>
      <c r="F563" s="161">
        <v>22158130.710000001</v>
      </c>
    </row>
    <row r="564" spans="1:6" x14ac:dyDescent="0.25">
      <c r="A564" s="274">
        <v>572080</v>
      </c>
      <c r="B564" s="159" t="s">
        <v>13</v>
      </c>
      <c r="C564" s="161">
        <v>0</v>
      </c>
      <c r="D564" s="161">
        <v>35875305.420000002</v>
      </c>
      <c r="E564" s="161">
        <v>13717174.710000001</v>
      </c>
      <c r="F564" s="161">
        <v>22158130.710000001</v>
      </c>
    </row>
    <row r="565" spans="1:6" x14ac:dyDescent="0.25">
      <c r="A565" s="274">
        <v>5722</v>
      </c>
      <c r="B565" s="159" t="s">
        <v>275</v>
      </c>
      <c r="C565" s="161">
        <v>13875562400</v>
      </c>
      <c r="D565" s="161">
        <v>1171942411.3299999</v>
      </c>
      <c r="E565" s="161">
        <v>0</v>
      </c>
      <c r="F565" s="161">
        <v>15047504811.33</v>
      </c>
    </row>
    <row r="566" spans="1:6" x14ac:dyDescent="0.25">
      <c r="A566" s="274">
        <v>572290</v>
      </c>
      <c r="B566" s="159" t="s">
        <v>12</v>
      </c>
      <c r="C566" s="161">
        <v>13875562400</v>
      </c>
      <c r="D566" s="161">
        <v>1171942411.3299999</v>
      </c>
      <c r="E566" s="161">
        <v>0</v>
      </c>
      <c r="F566" s="161">
        <v>15047504811.33</v>
      </c>
    </row>
    <row r="567" spans="1:6" x14ac:dyDescent="0.25">
      <c r="A567" s="274">
        <v>58</v>
      </c>
      <c r="B567" s="159" t="s">
        <v>205</v>
      </c>
      <c r="C567" s="161">
        <v>1611</v>
      </c>
      <c r="D567" s="161">
        <v>901</v>
      </c>
      <c r="E567" s="161">
        <v>0</v>
      </c>
      <c r="F567" s="161">
        <v>2512</v>
      </c>
    </row>
    <row r="568" spans="1:6" x14ac:dyDescent="0.25">
      <c r="A568" s="274">
        <v>5890</v>
      </c>
      <c r="B568" s="159" t="s">
        <v>274</v>
      </c>
      <c r="C568" s="161">
        <v>1611</v>
      </c>
      <c r="D568" s="161">
        <v>901</v>
      </c>
      <c r="E568" s="161">
        <v>0</v>
      </c>
      <c r="F568" s="161">
        <v>2512</v>
      </c>
    </row>
    <row r="569" spans="1:6" x14ac:dyDescent="0.25">
      <c r="A569" s="274">
        <v>589090</v>
      </c>
      <c r="B569" s="159" t="s">
        <v>273</v>
      </c>
      <c r="C569" s="161">
        <v>1611</v>
      </c>
      <c r="D569" s="161">
        <v>901</v>
      </c>
      <c r="E569" s="161">
        <v>0</v>
      </c>
      <c r="F569" s="161">
        <v>2512</v>
      </c>
    </row>
    <row r="570" spans="1:6" x14ac:dyDescent="0.25">
      <c r="A570" s="274">
        <v>589090001</v>
      </c>
      <c r="B570" s="159" t="s">
        <v>273</v>
      </c>
      <c r="C570" s="161">
        <v>0</v>
      </c>
      <c r="D570" s="161">
        <v>0</v>
      </c>
      <c r="E570" s="161">
        <v>0</v>
      </c>
      <c r="F570" s="161">
        <v>0</v>
      </c>
    </row>
    <row r="571" spans="1:6" x14ac:dyDescent="0.25">
      <c r="A571" s="274">
        <v>589090002</v>
      </c>
      <c r="B571" s="159" t="s">
        <v>11</v>
      </c>
      <c r="C571" s="161">
        <v>1611</v>
      </c>
      <c r="D571" s="161">
        <v>901</v>
      </c>
      <c r="E571" s="161">
        <v>0</v>
      </c>
      <c r="F571" s="161">
        <v>2512</v>
      </c>
    </row>
    <row r="572" spans="1:6" x14ac:dyDescent="0.25">
      <c r="A572" s="274" t="s">
        <v>272</v>
      </c>
      <c r="B572" s="159" t="s">
        <v>271</v>
      </c>
      <c r="C572" s="161">
        <v>0</v>
      </c>
      <c r="D572" s="161">
        <v>0</v>
      </c>
      <c r="E572" s="161">
        <v>0</v>
      </c>
      <c r="F572" s="161">
        <v>0</v>
      </c>
    </row>
    <row r="573" spans="1:6" x14ac:dyDescent="0.25">
      <c r="A573" s="274">
        <v>81</v>
      </c>
      <c r="B573" s="159" t="s">
        <v>270</v>
      </c>
      <c r="C573" s="161">
        <v>2210195744</v>
      </c>
      <c r="D573" s="161">
        <v>0</v>
      </c>
      <c r="E573" s="161">
        <v>0</v>
      </c>
      <c r="F573" s="161">
        <v>2210195744</v>
      </c>
    </row>
    <row r="574" spans="1:6" ht="30" x14ac:dyDescent="0.25">
      <c r="A574" s="274">
        <v>8120</v>
      </c>
      <c r="B574" s="159" t="s">
        <v>257</v>
      </c>
      <c r="C574" s="161">
        <v>2210195744</v>
      </c>
      <c r="D574" s="161">
        <v>0</v>
      </c>
      <c r="E574" s="161">
        <v>0</v>
      </c>
      <c r="F574" s="161">
        <v>2210195744</v>
      </c>
    </row>
    <row r="575" spans="1:6" x14ac:dyDescent="0.25">
      <c r="A575" s="274">
        <v>812004</v>
      </c>
      <c r="B575" s="159" t="s">
        <v>10</v>
      </c>
      <c r="C575" s="161">
        <v>2210195744</v>
      </c>
      <c r="D575" s="161">
        <v>0</v>
      </c>
      <c r="E575" s="161">
        <v>0</v>
      </c>
      <c r="F575" s="161">
        <v>2210195744</v>
      </c>
    </row>
    <row r="576" spans="1:6" x14ac:dyDescent="0.25">
      <c r="A576" s="274">
        <v>812004001</v>
      </c>
      <c r="B576" s="159" t="s">
        <v>10</v>
      </c>
      <c r="C576" s="161">
        <v>2210195744</v>
      </c>
      <c r="D576" s="161">
        <v>0</v>
      </c>
      <c r="E576" s="161">
        <v>0</v>
      </c>
      <c r="F576" s="161">
        <v>2210195744</v>
      </c>
    </row>
    <row r="577" spans="1:6" x14ac:dyDescent="0.25">
      <c r="A577" s="274">
        <v>83</v>
      </c>
      <c r="B577" s="159" t="s">
        <v>269</v>
      </c>
      <c r="C577" s="161">
        <v>13304410069.4</v>
      </c>
      <c r="D577" s="161">
        <v>0</v>
      </c>
      <c r="E577" s="161">
        <v>0</v>
      </c>
      <c r="F577" s="161">
        <v>13304410069.4</v>
      </c>
    </row>
    <row r="578" spans="1:6" x14ac:dyDescent="0.25">
      <c r="A578" s="274">
        <v>8315</v>
      </c>
      <c r="B578" s="159" t="s">
        <v>268</v>
      </c>
      <c r="C578" s="161">
        <v>9088337426.8500004</v>
      </c>
      <c r="D578" s="161">
        <v>0</v>
      </c>
      <c r="E578" s="161">
        <v>0</v>
      </c>
      <c r="F578" s="161">
        <v>9088337426.8500004</v>
      </c>
    </row>
    <row r="579" spans="1:6" x14ac:dyDescent="0.25">
      <c r="A579" s="274">
        <v>831510</v>
      </c>
      <c r="B579" s="159" t="s">
        <v>9</v>
      </c>
      <c r="C579" s="161">
        <v>9088337426.8500004</v>
      </c>
      <c r="D579" s="161">
        <v>0</v>
      </c>
      <c r="E579" s="161">
        <v>0</v>
      </c>
      <c r="F579" s="161">
        <v>9088337426.8500004</v>
      </c>
    </row>
    <row r="580" spans="1:6" x14ac:dyDescent="0.25">
      <c r="A580" s="274">
        <v>831510001</v>
      </c>
      <c r="B580" s="159" t="s">
        <v>9</v>
      </c>
      <c r="C580" s="161">
        <v>9088337426.8500004</v>
      </c>
      <c r="D580" s="161">
        <v>0</v>
      </c>
      <c r="E580" s="161">
        <v>0</v>
      </c>
      <c r="F580" s="161">
        <v>9088337426.8500004</v>
      </c>
    </row>
    <row r="581" spans="1:6" x14ac:dyDescent="0.25">
      <c r="A581" s="274">
        <v>8347</v>
      </c>
      <c r="B581" s="159" t="s">
        <v>267</v>
      </c>
      <c r="C581" s="161">
        <v>170701388.38999999</v>
      </c>
      <c r="D581" s="161">
        <v>0</v>
      </c>
      <c r="E581" s="161">
        <v>0</v>
      </c>
      <c r="F581" s="161">
        <v>170701388.38999999</v>
      </c>
    </row>
    <row r="582" spans="1:6" x14ac:dyDescent="0.25">
      <c r="A582" s="274">
        <v>834704</v>
      </c>
      <c r="B582" s="159" t="s">
        <v>9</v>
      </c>
      <c r="C582" s="161">
        <v>170701388.38999999</v>
      </c>
      <c r="D582" s="161">
        <v>0</v>
      </c>
      <c r="E582" s="161">
        <v>0</v>
      </c>
      <c r="F582" s="161">
        <v>170701388.38999999</v>
      </c>
    </row>
    <row r="583" spans="1:6" x14ac:dyDescent="0.25">
      <c r="A583" s="274">
        <v>834704001</v>
      </c>
      <c r="B583" s="159" t="s">
        <v>9</v>
      </c>
      <c r="C583" s="161">
        <v>170701388.38999999</v>
      </c>
      <c r="D583" s="161">
        <v>0</v>
      </c>
      <c r="E583" s="161">
        <v>0</v>
      </c>
      <c r="F583" s="161">
        <v>170701388.38999999</v>
      </c>
    </row>
    <row r="584" spans="1:6" x14ac:dyDescent="0.25">
      <c r="A584" s="274">
        <v>8361</v>
      </c>
      <c r="B584" s="159" t="s">
        <v>266</v>
      </c>
      <c r="C584" s="161">
        <v>4045371254.1599998</v>
      </c>
      <c r="D584" s="161">
        <v>0</v>
      </c>
      <c r="E584" s="161">
        <v>0</v>
      </c>
      <c r="F584" s="161">
        <v>4045371254.1599998</v>
      </c>
    </row>
    <row r="585" spans="1:6" x14ac:dyDescent="0.25">
      <c r="A585" s="274">
        <v>836101</v>
      </c>
      <c r="B585" s="159" t="s">
        <v>265</v>
      </c>
      <c r="C585" s="161">
        <v>4045371254.1599998</v>
      </c>
      <c r="D585" s="161">
        <v>0</v>
      </c>
      <c r="E585" s="161">
        <v>0</v>
      </c>
      <c r="F585" s="161">
        <v>4045371254.1599998</v>
      </c>
    </row>
    <row r="586" spans="1:6" x14ac:dyDescent="0.25">
      <c r="A586" s="274">
        <v>836101001</v>
      </c>
      <c r="B586" s="159" t="s">
        <v>265</v>
      </c>
      <c r="C586" s="161">
        <v>4045371254.1599998</v>
      </c>
      <c r="D586" s="161">
        <v>0</v>
      </c>
      <c r="E586" s="161">
        <v>0</v>
      </c>
      <c r="F586" s="161">
        <v>4045371254.1599998</v>
      </c>
    </row>
    <row r="587" spans="1:6" x14ac:dyDescent="0.25">
      <c r="A587" s="274">
        <v>89</v>
      </c>
      <c r="B587" s="159" t="s">
        <v>264</v>
      </c>
      <c r="C587" s="161">
        <v>-15514605813.4</v>
      </c>
      <c r="D587" s="161">
        <v>0</v>
      </c>
      <c r="E587" s="161">
        <v>0</v>
      </c>
      <c r="F587" s="161">
        <v>-15514605813.4</v>
      </c>
    </row>
    <row r="588" spans="1:6" x14ac:dyDescent="0.25">
      <c r="A588" s="274">
        <v>8905</v>
      </c>
      <c r="B588" s="159" t="s">
        <v>263</v>
      </c>
      <c r="C588" s="161">
        <v>-2210195744</v>
      </c>
      <c r="D588" s="161">
        <v>0</v>
      </c>
      <c r="E588" s="161">
        <v>0</v>
      </c>
      <c r="F588" s="161">
        <v>-2210195744</v>
      </c>
    </row>
    <row r="589" spans="1:6" ht="30" x14ac:dyDescent="0.25">
      <c r="A589" s="274">
        <v>890506</v>
      </c>
      <c r="B589" s="159" t="s">
        <v>5</v>
      </c>
      <c r="C589" s="161">
        <v>-2210195744</v>
      </c>
      <c r="D589" s="161">
        <v>0</v>
      </c>
      <c r="E589" s="161">
        <v>0</v>
      </c>
      <c r="F589" s="161">
        <v>-2210195744</v>
      </c>
    </row>
    <row r="590" spans="1:6" ht="30" x14ac:dyDescent="0.25">
      <c r="A590" s="274">
        <v>890506001</v>
      </c>
      <c r="B590" s="159" t="s">
        <v>5</v>
      </c>
      <c r="C590" s="161">
        <v>-2210195744</v>
      </c>
      <c r="D590" s="161">
        <v>0</v>
      </c>
      <c r="E590" s="161">
        <v>0</v>
      </c>
      <c r="F590" s="161">
        <v>-2210195744</v>
      </c>
    </row>
    <row r="591" spans="1:6" ht="30" x14ac:dyDescent="0.25">
      <c r="A591" s="274">
        <v>890506906</v>
      </c>
      <c r="B591" s="159" t="s">
        <v>262</v>
      </c>
      <c r="C591" s="161">
        <v>0</v>
      </c>
      <c r="D591" s="161">
        <v>0</v>
      </c>
      <c r="E591" s="161">
        <v>0</v>
      </c>
      <c r="F591" s="161">
        <v>0</v>
      </c>
    </row>
    <row r="592" spans="1:6" x14ac:dyDescent="0.25">
      <c r="A592" s="274">
        <v>8915</v>
      </c>
      <c r="B592" s="159" t="s">
        <v>261</v>
      </c>
      <c r="C592" s="161">
        <v>-13304410069.4</v>
      </c>
      <c r="D592" s="161">
        <v>0</v>
      </c>
      <c r="E592" s="161">
        <v>0</v>
      </c>
      <c r="F592" s="161">
        <v>-13304410069.4</v>
      </c>
    </row>
    <row r="593" spans="1:6" x14ac:dyDescent="0.25">
      <c r="A593" s="274">
        <v>891506</v>
      </c>
      <c r="B593" s="159" t="s">
        <v>113</v>
      </c>
      <c r="C593" s="161">
        <v>-9088337426.8500004</v>
      </c>
      <c r="D593" s="161">
        <v>0</v>
      </c>
      <c r="E593" s="161">
        <v>0</v>
      </c>
      <c r="F593" s="161">
        <v>-9088337426.8500004</v>
      </c>
    </row>
    <row r="594" spans="1:6" x14ac:dyDescent="0.25">
      <c r="A594" s="274">
        <v>891506001</v>
      </c>
      <c r="B594" s="159" t="s">
        <v>113</v>
      </c>
      <c r="C594" s="161">
        <v>-9088337426.8500004</v>
      </c>
      <c r="D594" s="161">
        <v>0</v>
      </c>
      <c r="E594" s="161">
        <v>0</v>
      </c>
      <c r="F594" s="161">
        <v>-9088337426.8500004</v>
      </c>
    </row>
    <row r="595" spans="1:6" x14ac:dyDescent="0.25">
      <c r="A595" s="274">
        <v>891518</v>
      </c>
      <c r="B595" s="159" t="s">
        <v>8</v>
      </c>
      <c r="C595" s="161">
        <v>-170701388.38999999</v>
      </c>
      <c r="D595" s="161">
        <v>0</v>
      </c>
      <c r="E595" s="161">
        <v>0</v>
      </c>
      <c r="F595" s="161">
        <v>-170701388.38999999</v>
      </c>
    </row>
    <row r="596" spans="1:6" x14ac:dyDescent="0.25">
      <c r="A596" s="274">
        <v>891518001</v>
      </c>
      <c r="B596" s="159" t="s">
        <v>8</v>
      </c>
      <c r="C596" s="161">
        <v>-170701388.38999999</v>
      </c>
      <c r="D596" s="161">
        <v>0</v>
      </c>
      <c r="E596" s="161">
        <v>0</v>
      </c>
      <c r="F596" s="161">
        <v>-170701388.38999999</v>
      </c>
    </row>
    <row r="597" spans="1:6" x14ac:dyDescent="0.25">
      <c r="A597" s="274">
        <v>891521</v>
      </c>
      <c r="B597" s="159" t="s">
        <v>7</v>
      </c>
      <c r="C597" s="161">
        <v>-4045371254.1599998</v>
      </c>
      <c r="D597" s="161">
        <v>0</v>
      </c>
      <c r="E597" s="161">
        <v>0</v>
      </c>
      <c r="F597" s="161">
        <v>-4045371254.1599998</v>
      </c>
    </row>
    <row r="598" spans="1:6" x14ac:dyDescent="0.25">
      <c r="A598" s="274">
        <v>891521001</v>
      </c>
      <c r="B598" s="159" t="s">
        <v>7</v>
      </c>
      <c r="C598" s="161">
        <v>-4045371254.1599998</v>
      </c>
      <c r="D598" s="161">
        <v>0</v>
      </c>
      <c r="E598" s="161">
        <v>0</v>
      </c>
      <c r="F598" s="161">
        <v>-4045371254.1599998</v>
      </c>
    </row>
    <row r="599" spans="1:6" x14ac:dyDescent="0.25">
      <c r="A599" s="274" t="s">
        <v>260</v>
      </c>
      <c r="B599" s="159" t="s">
        <v>259</v>
      </c>
      <c r="C599" s="161">
        <v>0</v>
      </c>
      <c r="D599" s="161">
        <v>0</v>
      </c>
      <c r="E599" s="161">
        <v>0</v>
      </c>
      <c r="F599" s="161">
        <v>0</v>
      </c>
    </row>
    <row r="600" spans="1:6" x14ac:dyDescent="0.25">
      <c r="A600" s="274">
        <v>91</v>
      </c>
      <c r="B600" s="159" t="s">
        <v>258</v>
      </c>
      <c r="C600" s="161">
        <v>6663569788507.3398</v>
      </c>
      <c r="D600" s="161">
        <v>0</v>
      </c>
      <c r="E600" s="161">
        <v>0</v>
      </c>
      <c r="F600" s="161">
        <v>6663569788507.3398</v>
      </c>
    </row>
    <row r="601" spans="1:6" ht="30" x14ac:dyDescent="0.25">
      <c r="A601" s="274">
        <v>9120</v>
      </c>
      <c r="B601" s="159" t="s">
        <v>257</v>
      </c>
      <c r="C601" s="161">
        <v>6663569788507.3398</v>
      </c>
      <c r="D601" s="161">
        <v>0</v>
      </c>
      <c r="E601" s="161">
        <v>0</v>
      </c>
      <c r="F601" s="161">
        <v>6663569788507.3398</v>
      </c>
    </row>
    <row r="602" spans="1:6" x14ac:dyDescent="0.25">
      <c r="A602" s="274">
        <v>912004</v>
      </c>
      <c r="B602" s="159" t="s">
        <v>0</v>
      </c>
      <c r="C602" s="161">
        <v>6663569788507.3398</v>
      </c>
      <c r="D602" s="161">
        <v>0</v>
      </c>
      <c r="E602" s="161">
        <v>0</v>
      </c>
      <c r="F602" s="161">
        <v>6663569788507.3398</v>
      </c>
    </row>
    <row r="603" spans="1:6" x14ac:dyDescent="0.25">
      <c r="A603" s="274">
        <v>912004001</v>
      </c>
      <c r="B603" s="159" t="s">
        <v>0</v>
      </c>
      <c r="C603" s="161">
        <v>6663569788507.3398</v>
      </c>
      <c r="D603" s="161">
        <v>0</v>
      </c>
      <c r="E603" s="161">
        <v>0</v>
      </c>
      <c r="F603" s="161">
        <v>6663569788507.3398</v>
      </c>
    </row>
    <row r="604" spans="1:6" x14ac:dyDescent="0.25">
      <c r="A604" s="274">
        <v>912004904</v>
      </c>
      <c r="B604" s="159" t="s">
        <v>256</v>
      </c>
      <c r="C604" s="161">
        <v>0</v>
      </c>
      <c r="D604" s="161">
        <v>0</v>
      </c>
      <c r="E604" s="161">
        <v>0</v>
      </c>
      <c r="F604" s="161">
        <v>0</v>
      </c>
    </row>
    <row r="605" spans="1:6" x14ac:dyDescent="0.25">
      <c r="A605" s="274">
        <v>93</v>
      </c>
      <c r="B605" s="159" t="s">
        <v>255</v>
      </c>
      <c r="C605" s="161">
        <v>567344987.55999994</v>
      </c>
      <c r="D605" s="161">
        <v>0</v>
      </c>
      <c r="E605" s="161">
        <v>0</v>
      </c>
      <c r="F605" s="161">
        <v>567344987.55999994</v>
      </c>
    </row>
    <row r="606" spans="1:6" ht="30" x14ac:dyDescent="0.25">
      <c r="A606" s="274">
        <v>9308</v>
      </c>
      <c r="B606" s="159" t="s">
        <v>254</v>
      </c>
      <c r="C606" s="161">
        <v>28560000</v>
      </c>
      <c r="D606" s="161">
        <v>0</v>
      </c>
      <c r="E606" s="161">
        <v>0</v>
      </c>
      <c r="F606" s="161">
        <v>28560000</v>
      </c>
    </row>
    <row r="607" spans="1:6" x14ac:dyDescent="0.25">
      <c r="A607" s="274">
        <v>930806</v>
      </c>
      <c r="B607" s="159" t="s">
        <v>3</v>
      </c>
      <c r="C607" s="161">
        <v>28560000</v>
      </c>
      <c r="D607" s="161">
        <v>0</v>
      </c>
      <c r="E607" s="161">
        <v>0</v>
      </c>
      <c r="F607" s="161">
        <v>28560000</v>
      </c>
    </row>
    <row r="608" spans="1:6" x14ac:dyDescent="0.25">
      <c r="A608" s="274">
        <v>930806001</v>
      </c>
      <c r="B608" s="159" t="s">
        <v>3</v>
      </c>
      <c r="C608" s="161">
        <v>28560000</v>
      </c>
      <c r="D608" s="161">
        <v>0</v>
      </c>
      <c r="E608" s="161">
        <v>0</v>
      </c>
      <c r="F608" s="161">
        <v>28560000</v>
      </c>
    </row>
    <row r="609" spans="1:6" x14ac:dyDescent="0.25">
      <c r="A609" s="274">
        <v>9390</v>
      </c>
      <c r="B609" s="159" t="s">
        <v>253</v>
      </c>
      <c r="C609" s="161">
        <v>538784987.55999994</v>
      </c>
      <c r="D609" s="161">
        <v>0</v>
      </c>
      <c r="E609" s="161">
        <v>0</v>
      </c>
      <c r="F609" s="161">
        <v>538784987.55999994</v>
      </c>
    </row>
    <row r="610" spans="1:6" x14ac:dyDescent="0.25">
      <c r="A610" s="274">
        <v>939090</v>
      </c>
      <c r="B610" s="159" t="s">
        <v>4</v>
      </c>
      <c r="C610" s="161">
        <v>538784987.55999994</v>
      </c>
      <c r="D610" s="161">
        <v>0</v>
      </c>
      <c r="E610" s="161">
        <v>0</v>
      </c>
      <c r="F610" s="161">
        <v>538784987.55999994</v>
      </c>
    </row>
    <row r="611" spans="1:6" x14ac:dyDescent="0.25">
      <c r="A611" s="274">
        <v>939090001</v>
      </c>
      <c r="B611" s="159" t="s">
        <v>4</v>
      </c>
      <c r="C611" s="161">
        <v>538784987.55999994</v>
      </c>
      <c r="D611" s="161">
        <v>0</v>
      </c>
      <c r="E611" s="161">
        <v>0</v>
      </c>
      <c r="F611" s="161">
        <v>538784987.55999994</v>
      </c>
    </row>
    <row r="612" spans="1:6" x14ac:dyDescent="0.25">
      <c r="A612" s="274">
        <v>99</v>
      </c>
      <c r="B612" s="159" t="s">
        <v>252</v>
      </c>
      <c r="C612" s="161">
        <v>-6664137133494.9004</v>
      </c>
      <c r="D612" s="161">
        <v>0</v>
      </c>
      <c r="E612" s="161">
        <v>0</v>
      </c>
      <c r="F612" s="161">
        <v>-6664137133494.9004</v>
      </c>
    </row>
    <row r="613" spans="1:6" x14ac:dyDescent="0.25">
      <c r="A613" s="274">
        <v>9905</v>
      </c>
      <c r="B613" s="159" t="s">
        <v>251</v>
      </c>
      <c r="C613" s="161">
        <v>-6663569788507.3398</v>
      </c>
      <c r="D613" s="161">
        <v>0</v>
      </c>
      <c r="E613" s="161">
        <v>0</v>
      </c>
      <c r="F613" s="161">
        <v>-6663569788507.3398</v>
      </c>
    </row>
    <row r="614" spans="1:6" ht="30" x14ac:dyDescent="0.25">
      <c r="A614" s="274">
        <v>990505</v>
      </c>
      <c r="B614" s="159" t="s">
        <v>5</v>
      </c>
      <c r="C614" s="161">
        <v>-6663569788507.3398</v>
      </c>
      <c r="D614" s="161">
        <v>0</v>
      </c>
      <c r="E614" s="161">
        <v>0</v>
      </c>
      <c r="F614" s="161">
        <v>-6663569788507.3398</v>
      </c>
    </row>
    <row r="615" spans="1:6" ht="30" x14ac:dyDescent="0.25">
      <c r="A615" s="274">
        <v>990505001</v>
      </c>
      <c r="B615" s="159" t="s">
        <v>5</v>
      </c>
      <c r="C615" s="161">
        <v>-6663569788507.3398</v>
      </c>
      <c r="D615" s="161">
        <v>0</v>
      </c>
      <c r="E615" s="161">
        <v>0</v>
      </c>
      <c r="F615" s="161">
        <v>-6663569788507.3398</v>
      </c>
    </row>
    <row r="616" spans="1:6" ht="30" x14ac:dyDescent="0.25">
      <c r="A616" s="274">
        <v>990505905</v>
      </c>
      <c r="B616" s="159" t="s">
        <v>250</v>
      </c>
      <c r="C616" s="161">
        <v>0</v>
      </c>
      <c r="D616" s="161">
        <v>0</v>
      </c>
      <c r="E616" s="161">
        <v>0</v>
      </c>
      <c r="F616" s="161">
        <v>0</v>
      </c>
    </row>
    <row r="617" spans="1:6" x14ac:dyDescent="0.25">
      <c r="A617" s="274">
        <v>9915</v>
      </c>
      <c r="B617" s="159" t="s">
        <v>249</v>
      </c>
      <c r="C617" s="161">
        <v>-567344987.55999994</v>
      </c>
      <c r="D617" s="161">
        <v>0</v>
      </c>
      <c r="E617" s="161">
        <v>0</v>
      </c>
      <c r="F617" s="161">
        <v>-567344987.55999994</v>
      </c>
    </row>
    <row r="618" spans="1:6" x14ac:dyDescent="0.25">
      <c r="A618" s="274">
        <v>991510</v>
      </c>
      <c r="B618" s="159" t="s">
        <v>6</v>
      </c>
      <c r="C618" s="161">
        <v>-28560000</v>
      </c>
      <c r="D618" s="161">
        <v>0</v>
      </c>
      <c r="E618" s="161">
        <v>0</v>
      </c>
      <c r="F618" s="161">
        <v>-28560000</v>
      </c>
    </row>
    <row r="619" spans="1:6" x14ac:dyDescent="0.25">
      <c r="A619" s="274">
        <v>991510001</v>
      </c>
      <c r="B619" s="159" t="s">
        <v>6</v>
      </c>
      <c r="C619" s="161">
        <v>-28560000</v>
      </c>
      <c r="D619" s="161">
        <v>0</v>
      </c>
      <c r="E619" s="161">
        <v>0</v>
      </c>
      <c r="F619" s="161">
        <v>-28560000</v>
      </c>
    </row>
    <row r="620" spans="1:6" x14ac:dyDescent="0.25">
      <c r="A620" s="274">
        <v>991590</v>
      </c>
      <c r="B620" s="159" t="s">
        <v>248</v>
      </c>
      <c r="C620" s="161">
        <v>-538784987.55999994</v>
      </c>
      <c r="D620" s="161">
        <v>0</v>
      </c>
      <c r="E620" s="161">
        <v>0</v>
      </c>
      <c r="F620" s="161">
        <v>-538784987.55999994</v>
      </c>
    </row>
    <row r="621" spans="1:6" x14ac:dyDescent="0.25">
      <c r="A621" s="274">
        <v>991590090</v>
      </c>
      <c r="B621" s="159" t="s">
        <v>4</v>
      </c>
      <c r="C621" s="161">
        <v>-538784987.55999994</v>
      </c>
      <c r="D621" s="161">
        <v>0</v>
      </c>
      <c r="E621" s="161">
        <v>0</v>
      </c>
      <c r="F621" s="161">
        <v>-538784987.55999994</v>
      </c>
    </row>
    <row r="622" spans="1:6" x14ac:dyDescent="0.25">
      <c r="A622" s="274"/>
      <c r="B622" s="159" t="s">
        <v>247</v>
      </c>
      <c r="C622" s="161">
        <v>436404124515.94</v>
      </c>
      <c r="D622" s="161">
        <v>72912617852.699997</v>
      </c>
      <c r="E622" s="161">
        <v>72912617852.699997</v>
      </c>
      <c r="F622" s="161">
        <v>469605422804.90002</v>
      </c>
    </row>
  </sheetData>
  <autoFilter ref="A9:F622" xr:uid="{6D630686-6285-4386-B894-FAFEA5AE5537}"/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5D6F2-B918-4FEF-BCB9-3665996EAEA7}">
  <dimension ref="A2:F543"/>
  <sheetViews>
    <sheetView tabSelected="1" zoomScale="85" zoomScaleNormal="85" workbookViewId="0">
      <selection activeCell="E15" sqref="E15"/>
    </sheetView>
  </sheetViews>
  <sheetFormatPr baseColWidth="10" defaultRowHeight="15" x14ac:dyDescent="0.25"/>
  <cols>
    <col min="1" max="1" width="25.28515625" style="145" bestFit="1" customWidth="1"/>
    <col min="2" max="2" width="45.7109375" style="145" customWidth="1"/>
    <col min="3" max="3" width="20.140625" style="146" customWidth="1"/>
    <col min="4" max="4" width="19.5703125" style="146" customWidth="1"/>
    <col min="5" max="5" width="20" style="146" customWidth="1"/>
    <col min="6" max="6" width="20.140625" style="146" bestFit="1" customWidth="1"/>
    <col min="7" max="16384" width="11.42578125" style="145"/>
  </cols>
  <sheetData>
    <row r="2" spans="1:6" x14ac:dyDescent="0.25">
      <c r="A2" s="151" t="s">
        <v>470</v>
      </c>
      <c r="B2" s="151" t="s">
        <v>469</v>
      </c>
    </row>
    <row r="3" spans="1:6" x14ac:dyDescent="0.25">
      <c r="A3" s="148" t="s">
        <v>468</v>
      </c>
      <c r="B3" s="148" t="s">
        <v>1</v>
      </c>
    </row>
    <row r="4" spans="1:6" x14ac:dyDescent="0.25">
      <c r="A4" s="148" t="s">
        <v>467</v>
      </c>
      <c r="B4" s="148" t="s">
        <v>2</v>
      </c>
    </row>
    <row r="5" spans="1:6" x14ac:dyDescent="0.25">
      <c r="A5" s="148" t="s">
        <v>466</v>
      </c>
      <c r="B5" s="148" t="s">
        <v>483</v>
      </c>
    </row>
    <row r="6" spans="1:6" x14ac:dyDescent="0.25">
      <c r="A6" s="148" t="s">
        <v>464</v>
      </c>
      <c r="B6" s="148" t="s">
        <v>482</v>
      </c>
    </row>
    <row r="7" spans="1:6" x14ac:dyDescent="0.25">
      <c r="A7" s="148" t="s">
        <v>462</v>
      </c>
      <c r="B7" s="148" t="s">
        <v>481</v>
      </c>
    </row>
    <row r="8" spans="1:6" ht="15.75" customHeight="1" x14ac:dyDescent="0.25">
      <c r="A8" s="148"/>
      <c r="B8" s="148"/>
    </row>
    <row r="9" spans="1:6" x14ac:dyDescent="0.25">
      <c r="A9" s="150" t="s">
        <v>460</v>
      </c>
      <c r="B9" s="150" t="s">
        <v>459</v>
      </c>
      <c r="C9" s="149" t="s">
        <v>458</v>
      </c>
      <c r="D9" s="149" t="s">
        <v>457</v>
      </c>
      <c r="E9" s="149" t="s">
        <v>456</v>
      </c>
      <c r="F9" s="149" t="s">
        <v>455</v>
      </c>
    </row>
    <row r="10" spans="1:6" x14ac:dyDescent="0.25">
      <c r="A10" s="148" t="s">
        <v>454</v>
      </c>
      <c r="B10" s="148" t="s">
        <v>453</v>
      </c>
      <c r="C10" s="147">
        <v>184930584459.07001</v>
      </c>
      <c r="D10" s="147">
        <v>12213765359.559999</v>
      </c>
      <c r="E10" s="147">
        <v>12096079610</v>
      </c>
      <c r="F10" s="147">
        <v>185048270208.63</v>
      </c>
    </row>
    <row r="11" spans="1:6" x14ac:dyDescent="0.25">
      <c r="A11" s="148">
        <v>11</v>
      </c>
      <c r="B11" s="148" t="s">
        <v>452</v>
      </c>
      <c r="C11" s="147">
        <v>0</v>
      </c>
      <c r="D11" s="147">
        <v>12093265644</v>
      </c>
      <c r="E11" s="147">
        <v>12045265644</v>
      </c>
      <c r="F11" s="147">
        <v>48000000</v>
      </c>
    </row>
    <row r="12" spans="1:6" x14ac:dyDescent="0.25">
      <c r="A12" s="148">
        <v>1105</v>
      </c>
      <c r="B12" s="148" t="s">
        <v>451</v>
      </c>
      <c r="C12" s="147">
        <v>0</v>
      </c>
      <c r="D12" s="147">
        <v>48000000</v>
      </c>
      <c r="E12" s="147">
        <v>0</v>
      </c>
      <c r="F12" s="147">
        <v>48000000</v>
      </c>
    </row>
    <row r="13" spans="1:6" x14ac:dyDescent="0.25">
      <c r="A13" s="148">
        <v>110502</v>
      </c>
      <c r="B13" s="148" t="s">
        <v>450</v>
      </c>
      <c r="C13" s="147">
        <v>0</v>
      </c>
      <c r="D13" s="147">
        <v>48000000</v>
      </c>
      <c r="E13" s="147">
        <v>0</v>
      </c>
      <c r="F13" s="147">
        <v>48000000</v>
      </c>
    </row>
    <row r="14" spans="1:6" x14ac:dyDescent="0.25">
      <c r="A14" s="148">
        <v>110502002</v>
      </c>
      <c r="B14" s="148" t="s">
        <v>99</v>
      </c>
      <c r="C14" s="147">
        <v>0</v>
      </c>
      <c r="D14" s="147">
        <v>48000000</v>
      </c>
      <c r="E14" s="147">
        <v>0</v>
      </c>
      <c r="F14" s="147">
        <v>48000000</v>
      </c>
    </row>
    <row r="15" spans="1:6" x14ac:dyDescent="0.25">
      <c r="A15" s="148">
        <v>1110</v>
      </c>
      <c r="B15" s="148" t="s">
        <v>449</v>
      </c>
      <c r="C15" s="147">
        <v>0</v>
      </c>
      <c r="D15" s="147">
        <v>12045265644</v>
      </c>
      <c r="E15" s="147">
        <v>12045265644</v>
      </c>
      <c r="F15" s="147">
        <v>0</v>
      </c>
    </row>
    <row r="16" spans="1:6" x14ac:dyDescent="0.25">
      <c r="A16" s="148">
        <v>111005</v>
      </c>
      <c r="B16" s="148" t="s">
        <v>99</v>
      </c>
      <c r="C16" s="147">
        <v>0</v>
      </c>
      <c r="D16" s="147">
        <v>12045265644</v>
      </c>
      <c r="E16" s="147">
        <v>12045265644</v>
      </c>
      <c r="F16" s="147">
        <v>0</v>
      </c>
    </row>
    <row r="17" spans="1:6" x14ac:dyDescent="0.25">
      <c r="A17" s="148">
        <v>111005001</v>
      </c>
      <c r="B17" s="148" t="s">
        <v>99</v>
      </c>
      <c r="C17" s="147">
        <v>0</v>
      </c>
      <c r="D17" s="147">
        <v>12045265644</v>
      </c>
      <c r="E17" s="147">
        <v>12045265644</v>
      </c>
      <c r="F17" s="147">
        <v>0</v>
      </c>
    </row>
    <row r="18" spans="1:6" x14ac:dyDescent="0.25">
      <c r="A18" s="148">
        <v>13</v>
      </c>
      <c r="B18" s="148" t="s">
        <v>448</v>
      </c>
      <c r="C18" s="147">
        <v>194781877</v>
      </c>
      <c r="D18" s="147">
        <v>71879381</v>
      </c>
      <c r="E18" s="147">
        <v>50813966</v>
      </c>
      <c r="F18" s="147">
        <v>215847292</v>
      </c>
    </row>
    <row r="19" spans="1:6" ht="30" x14ac:dyDescent="0.25">
      <c r="A19" s="148">
        <v>1311</v>
      </c>
      <c r="B19" s="148" t="s">
        <v>447</v>
      </c>
      <c r="C19" s="147">
        <v>0</v>
      </c>
      <c r="D19" s="147">
        <v>413664</v>
      </c>
      <c r="E19" s="147">
        <v>413664</v>
      </c>
      <c r="F19" s="147">
        <v>0</v>
      </c>
    </row>
    <row r="20" spans="1:6" x14ac:dyDescent="0.25">
      <c r="A20" s="148">
        <v>131101</v>
      </c>
      <c r="B20" s="148" t="s">
        <v>298</v>
      </c>
      <c r="C20" s="147">
        <v>0</v>
      </c>
      <c r="D20" s="147">
        <v>413664</v>
      </c>
      <c r="E20" s="147">
        <v>413664</v>
      </c>
      <c r="F20" s="147">
        <v>0</v>
      </c>
    </row>
    <row r="21" spans="1:6" x14ac:dyDescent="0.25">
      <c r="A21" s="148">
        <v>131101001</v>
      </c>
      <c r="B21" s="148" t="s">
        <v>298</v>
      </c>
      <c r="C21" s="147">
        <v>0</v>
      </c>
      <c r="D21" s="147">
        <v>413664</v>
      </c>
      <c r="E21" s="147">
        <v>413664</v>
      </c>
      <c r="F21" s="147">
        <v>0</v>
      </c>
    </row>
    <row r="22" spans="1:6" x14ac:dyDescent="0.25">
      <c r="A22" s="148">
        <v>131102</v>
      </c>
      <c r="B22" s="148" t="s">
        <v>446</v>
      </c>
      <c r="C22" s="147">
        <v>0</v>
      </c>
      <c r="D22" s="147">
        <v>0</v>
      </c>
      <c r="E22" s="147">
        <v>0</v>
      </c>
      <c r="F22" s="147">
        <v>0</v>
      </c>
    </row>
    <row r="23" spans="1:6" x14ac:dyDescent="0.25">
      <c r="A23" s="148">
        <v>131102001</v>
      </c>
      <c r="B23" s="148" t="s">
        <v>480</v>
      </c>
      <c r="C23" s="147">
        <v>0</v>
      </c>
      <c r="D23" s="147">
        <v>0</v>
      </c>
      <c r="E23" s="147">
        <v>0</v>
      </c>
      <c r="F23" s="147">
        <v>0</v>
      </c>
    </row>
    <row r="24" spans="1:6" x14ac:dyDescent="0.25">
      <c r="A24" s="148">
        <v>1316</v>
      </c>
      <c r="B24" s="148" t="s">
        <v>442</v>
      </c>
      <c r="C24" s="147">
        <v>0</v>
      </c>
      <c r="D24" s="147">
        <v>0</v>
      </c>
      <c r="E24" s="147">
        <v>0</v>
      </c>
      <c r="F24" s="147">
        <v>0</v>
      </c>
    </row>
    <row r="25" spans="1:6" x14ac:dyDescent="0.25">
      <c r="A25" s="148">
        <v>131606</v>
      </c>
      <c r="B25" s="148" t="s">
        <v>441</v>
      </c>
      <c r="C25" s="147">
        <v>0</v>
      </c>
      <c r="D25" s="147">
        <v>0</v>
      </c>
      <c r="E25" s="147">
        <v>0</v>
      </c>
      <c r="F25" s="147">
        <v>0</v>
      </c>
    </row>
    <row r="26" spans="1:6" x14ac:dyDescent="0.25">
      <c r="A26" s="148">
        <v>131606001</v>
      </c>
      <c r="B26" s="148" t="s">
        <v>441</v>
      </c>
      <c r="C26" s="147">
        <v>0</v>
      </c>
      <c r="D26" s="147">
        <v>0</v>
      </c>
      <c r="E26" s="147">
        <v>0</v>
      </c>
      <c r="F26" s="147">
        <v>0</v>
      </c>
    </row>
    <row r="27" spans="1:6" x14ac:dyDescent="0.25">
      <c r="A27" s="148">
        <v>1337</v>
      </c>
      <c r="B27" s="148" t="s">
        <v>440</v>
      </c>
      <c r="C27" s="147">
        <v>0</v>
      </c>
      <c r="D27" s="147">
        <v>0</v>
      </c>
      <c r="E27" s="147">
        <v>0</v>
      </c>
      <c r="F27" s="147">
        <v>0</v>
      </c>
    </row>
    <row r="28" spans="1:6" x14ac:dyDescent="0.25">
      <c r="A28" s="148">
        <v>133712</v>
      </c>
      <c r="B28" s="148" t="s">
        <v>88</v>
      </c>
      <c r="C28" s="147">
        <v>0</v>
      </c>
      <c r="D28" s="147">
        <v>0</v>
      </c>
      <c r="E28" s="147">
        <v>0</v>
      </c>
      <c r="F28" s="147">
        <v>0</v>
      </c>
    </row>
    <row r="29" spans="1:6" x14ac:dyDescent="0.25">
      <c r="A29" s="148">
        <v>133712001</v>
      </c>
      <c r="B29" s="148" t="s">
        <v>88</v>
      </c>
      <c r="C29" s="147">
        <v>0</v>
      </c>
      <c r="D29" s="147">
        <v>0</v>
      </c>
      <c r="E29" s="147">
        <v>0</v>
      </c>
      <c r="F29" s="147">
        <v>0</v>
      </c>
    </row>
    <row r="30" spans="1:6" x14ac:dyDescent="0.25">
      <c r="A30" s="148">
        <v>1384</v>
      </c>
      <c r="B30" s="148" t="s">
        <v>439</v>
      </c>
      <c r="C30" s="147">
        <v>194781877</v>
      </c>
      <c r="D30" s="147">
        <v>71465717</v>
      </c>
      <c r="E30" s="147">
        <v>50400302</v>
      </c>
      <c r="F30" s="147">
        <v>215847292</v>
      </c>
    </row>
    <row r="31" spans="1:6" x14ac:dyDescent="0.25">
      <c r="A31" s="148">
        <v>138412</v>
      </c>
      <c r="B31" s="148" t="s">
        <v>438</v>
      </c>
      <c r="C31" s="147">
        <v>0</v>
      </c>
      <c r="D31" s="147">
        <v>0</v>
      </c>
      <c r="E31" s="147">
        <v>0</v>
      </c>
      <c r="F31" s="147">
        <v>0</v>
      </c>
    </row>
    <row r="32" spans="1:6" x14ac:dyDescent="0.25">
      <c r="A32" s="148">
        <v>138412001</v>
      </c>
      <c r="B32" s="148" t="s">
        <v>438</v>
      </c>
      <c r="C32" s="147">
        <v>0</v>
      </c>
      <c r="D32" s="147">
        <v>0</v>
      </c>
      <c r="E32" s="147">
        <v>0</v>
      </c>
      <c r="F32" s="147">
        <v>0</v>
      </c>
    </row>
    <row r="33" spans="1:6" x14ac:dyDescent="0.25">
      <c r="A33" s="148">
        <v>138421</v>
      </c>
      <c r="B33" s="148" t="s">
        <v>68</v>
      </c>
      <c r="C33" s="147">
        <v>0</v>
      </c>
      <c r="D33" s="147">
        <v>0</v>
      </c>
      <c r="E33" s="147">
        <v>0</v>
      </c>
      <c r="F33" s="147">
        <v>0</v>
      </c>
    </row>
    <row r="34" spans="1:6" x14ac:dyDescent="0.25">
      <c r="A34" s="148">
        <v>138421001</v>
      </c>
      <c r="B34" s="148" t="s">
        <v>68</v>
      </c>
      <c r="C34" s="147">
        <v>0</v>
      </c>
      <c r="D34" s="147">
        <v>0</v>
      </c>
      <c r="E34" s="147">
        <v>0</v>
      </c>
      <c r="F34" s="147">
        <v>0</v>
      </c>
    </row>
    <row r="35" spans="1:6" x14ac:dyDescent="0.25">
      <c r="A35" s="148">
        <v>138426</v>
      </c>
      <c r="B35" s="148" t="s">
        <v>437</v>
      </c>
      <c r="C35" s="147">
        <v>194781877</v>
      </c>
      <c r="D35" s="147">
        <v>61522579</v>
      </c>
      <c r="E35" s="147">
        <v>40457164</v>
      </c>
      <c r="F35" s="147">
        <v>215847292</v>
      </c>
    </row>
    <row r="36" spans="1:6" x14ac:dyDescent="0.25">
      <c r="A36" s="148">
        <v>138426001</v>
      </c>
      <c r="B36" s="148" t="s">
        <v>437</v>
      </c>
      <c r="C36" s="147">
        <v>194781877</v>
      </c>
      <c r="D36" s="147">
        <v>61522579</v>
      </c>
      <c r="E36" s="147">
        <v>40457164</v>
      </c>
      <c r="F36" s="147">
        <v>215847292</v>
      </c>
    </row>
    <row r="37" spans="1:6" x14ac:dyDescent="0.25">
      <c r="A37" s="148">
        <v>138427</v>
      </c>
      <c r="B37" s="148" t="s">
        <v>436</v>
      </c>
      <c r="C37" s="147">
        <v>0</v>
      </c>
      <c r="D37" s="147">
        <v>0</v>
      </c>
      <c r="E37" s="147">
        <v>0</v>
      </c>
      <c r="F37" s="147">
        <v>0</v>
      </c>
    </row>
    <row r="38" spans="1:6" x14ac:dyDescent="0.25">
      <c r="A38" s="148">
        <v>138427001</v>
      </c>
      <c r="B38" s="148" t="s">
        <v>436</v>
      </c>
      <c r="C38" s="147">
        <v>0</v>
      </c>
      <c r="D38" s="147">
        <v>0</v>
      </c>
      <c r="E38" s="147">
        <v>0</v>
      </c>
      <c r="F38" s="147">
        <v>0</v>
      </c>
    </row>
    <row r="39" spans="1:6" x14ac:dyDescent="0.25">
      <c r="A39" s="148">
        <v>138439</v>
      </c>
      <c r="B39" s="148" t="s">
        <v>41</v>
      </c>
      <c r="C39" s="147">
        <v>0</v>
      </c>
      <c r="D39" s="147">
        <v>9943138</v>
      </c>
      <c r="E39" s="147">
        <v>9943138</v>
      </c>
      <c r="F39" s="147">
        <v>0</v>
      </c>
    </row>
    <row r="40" spans="1:6" x14ac:dyDescent="0.25">
      <c r="A40" s="148">
        <v>138439001</v>
      </c>
      <c r="B40" s="148" t="s">
        <v>41</v>
      </c>
      <c r="C40" s="147">
        <v>0</v>
      </c>
      <c r="D40" s="147">
        <v>9943138</v>
      </c>
      <c r="E40" s="147">
        <v>9943138</v>
      </c>
      <c r="F40" s="147">
        <v>0</v>
      </c>
    </row>
    <row r="41" spans="1:6" x14ac:dyDescent="0.25">
      <c r="A41" s="148">
        <v>138490</v>
      </c>
      <c r="B41" s="148" t="s">
        <v>435</v>
      </c>
      <c r="C41" s="147">
        <v>0</v>
      </c>
      <c r="D41" s="147">
        <v>0</v>
      </c>
      <c r="E41" s="147">
        <v>0</v>
      </c>
      <c r="F41" s="147">
        <v>0</v>
      </c>
    </row>
    <row r="42" spans="1:6" x14ac:dyDescent="0.25">
      <c r="A42" s="148">
        <v>138490001</v>
      </c>
      <c r="B42" s="148" t="s">
        <v>435</v>
      </c>
      <c r="C42" s="147">
        <v>0</v>
      </c>
      <c r="D42" s="147">
        <v>0</v>
      </c>
      <c r="E42" s="147">
        <v>0</v>
      </c>
      <c r="F42" s="147">
        <v>0</v>
      </c>
    </row>
    <row r="43" spans="1:6" x14ac:dyDescent="0.25">
      <c r="A43" s="148">
        <v>15</v>
      </c>
      <c r="B43" s="148" t="s">
        <v>434</v>
      </c>
      <c r="C43" s="147">
        <v>0</v>
      </c>
      <c r="D43" s="147">
        <v>0</v>
      </c>
      <c r="E43" s="147">
        <v>0</v>
      </c>
      <c r="F43" s="147">
        <v>0</v>
      </c>
    </row>
    <row r="44" spans="1:6" x14ac:dyDescent="0.25">
      <c r="A44" s="148">
        <v>1514</v>
      </c>
      <c r="B44" s="148" t="s">
        <v>433</v>
      </c>
      <c r="C44" s="147">
        <v>0</v>
      </c>
      <c r="D44" s="147">
        <v>0</v>
      </c>
      <c r="E44" s="147">
        <v>0</v>
      </c>
      <c r="F44" s="147">
        <v>0</v>
      </c>
    </row>
    <row r="45" spans="1:6" x14ac:dyDescent="0.25">
      <c r="A45" s="148">
        <v>151423</v>
      </c>
      <c r="B45" s="148" t="s">
        <v>432</v>
      </c>
      <c r="C45" s="147">
        <v>0</v>
      </c>
      <c r="D45" s="147">
        <v>0</v>
      </c>
      <c r="E45" s="147">
        <v>0</v>
      </c>
      <c r="F45" s="147">
        <v>0</v>
      </c>
    </row>
    <row r="46" spans="1:6" x14ac:dyDescent="0.25">
      <c r="A46" s="148">
        <v>151423001</v>
      </c>
      <c r="B46" s="148" t="s">
        <v>432</v>
      </c>
      <c r="C46" s="147">
        <v>0</v>
      </c>
      <c r="D46" s="147">
        <v>0</v>
      </c>
      <c r="E46" s="147">
        <v>0</v>
      </c>
      <c r="F46" s="147">
        <v>0</v>
      </c>
    </row>
    <row r="47" spans="1:6" x14ac:dyDescent="0.25">
      <c r="A47" s="148">
        <v>151490</v>
      </c>
      <c r="B47" s="148" t="s">
        <v>431</v>
      </c>
      <c r="C47" s="147">
        <v>0</v>
      </c>
      <c r="D47" s="147">
        <v>0</v>
      </c>
      <c r="E47" s="147">
        <v>0</v>
      </c>
      <c r="F47" s="147">
        <v>0</v>
      </c>
    </row>
    <row r="48" spans="1:6" x14ac:dyDescent="0.25">
      <c r="A48" s="148">
        <v>151490001</v>
      </c>
      <c r="B48" s="148" t="s">
        <v>431</v>
      </c>
      <c r="C48" s="147">
        <v>0</v>
      </c>
      <c r="D48" s="147">
        <v>0</v>
      </c>
      <c r="E48" s="147">
        <v>0</v>
      </c>
      <c r="F48" s="147">
        <v>0</v>
      </c>
    </row>
    <row r="49" spans="1:6" x14ac:dyDescent="0.25">
      <c r="A49" s="148">
        <v>16</v>
      </c>
      <c r="B49" s="148" t="s">
        <v>430</v>
      </c>
      <c r="C49" s="147">
        <v>178234303836.07001</v>
      </c>
      <c r="D49" s="147">
        <v>48620334.560000002</v>
      </c>
      <c r="E49" s="147">
        <v>0</v>
      </c>
      <c r="F49" s="147">
        <v>178282924170.63</v>
      </c>
    </row>
    <row r="50" spans="1:6" x14ac:dyDescent="0.25">
      <c r="A50" s="148">
        <v>1605</v>
      </c>
      <c r="B50" s="148" t="s">
        <v>429</v>
      </c>
      <c r="C50" s="147">
        <v>25990211992</v>
      </c>
      <c r="D50" s="147">
        <v>0</v>
      </c>
      <c r="E50" s="147">
        <v>0</v>
      </c>
      <c r="F50" s="147">
        <v>25990211992</v>
      </c>
    </row>
    <row r="51" spans="1:6" x14ac:dyDescent="0.25">
      <c r="A51" s="148">
        <v>160501</v>
      </c>
      <c r="B51" s="148" t="s">
        <v>98</v>
      </c>
      <c r="C51" s="147">
        <v>25990211992</v>
      </c>
      <c r="D51" s="147">
        <v>0</v>
      </c>
      <c r="E51" s="147">
        <v>0</v>
      </c>
      <c r="F51" s="147">
        <v>25990211992</v>
      </c>
    </row>
    <row r="52" spans="1:6" x14ac:dyDescent="0.25">
      <c r="A52" s="148">
        <v>160501001</v>
      </c>
      <c r="B52" s="148" t="s">
        <v>98</v>
      </c>
      <c r="C52" s="147">
        <v>25990211992</v>
      </c>
      <c r="D52" s="147">
        <v>0</v>
      </c>
      <c r="E52" s="147">
        <v>0</v>
      </c>
      <c r="F52" s="147">
        <v>25990211992</v>
      </c>
    </row>
    <row r="53" spans="1:6" x14ac:dyDescent="0.25">
      <c r="A53" s="148">
        <v>1635</v>
      </c>
      <c r="B53" s="148" t="s">
        <v>428</v>
      </c>
      <c r="C53" s="147">
        <v>0</v>
      </c>
      <c r="D53" s="147">
        <v>48620334.560000002</v>
      </c>
      <c r="E53" s="147">
        <v>0</v>
      </c>
      <c r="F53" s="147">
        <v>48620334.560000002</v>
      </c>
    </row>
    <row r="54" spans="1:6" x14ac:dyDescent="0.25">
      <c r="A54" s="148">
        <v>163501</v>
      </c>
      <c r="B54" s="148" t="s">
        <v>18</v>
      </c>
      <c r="C54" s="147">
        <v>0</v>
      </c>
      <c r="D54" s="147">
        <v>39270000</v>
      </c>
      <c r="E54" s="147">
        <v>0</v>
      </c>
      <c r="F54" s="147">
        <v>39270000</v>
      </c>
    </row>
    <row r="55" spans="1:6" x14ac:dyDescent="0.25">
      <c r="A55" s="148">
        <v>163501011</v>
      </c>
      <c r="B55" s="148" t="s">
        <v>32</v>
      </c>
      <c r="C55" s="147">
        <v>0</v>
      </c>
      <c r="D55" s="147">
        <v>0</v>
      </c>
      <c r="E55" s="147">
        <v>0</v>
      </c>
      <c r="F55" s="147">
        <v>0</v>
      </c>
    </row>
    <row r="56" spans="1:6" x14ac:dyDescent="0.25">
      <c r="A56" s="148">
        <v>163501016</v>
      </c>
      <c r="B56" s="148" t="s">
        <v>427</v>
      </c>
      <c r="C56" s="147">
        <v>0</v>
      </c>
      <c r="D56" s="147">
        <v>39270000</v>
      </c>
      <c r="E56" s="147">
        <v>0</v>
      </c>
      <c r="F56" s="147">
        <v>39270000</v>
      </c>
    </row>
    <row r="57" spans="1:6" x14ac:dyDescent="0.25">
      <c r="A57" s="148">
        <v>163503</v>
      </c>
      <c r="B57" s="148" t="s">
        <v>17</v>
      </c>
      <c r="C57" s="147">
        <v>0</v>
      </c>
      <c r="D57" s="147">
        <v>7148834.5599999996</v>
      </c>
      <c r="E57" s="147">
        <v>0</v>
      </c>
      <c r="F57" s="147">
        <v>7148834.5599999996</v>
      </c>
    </row>
    <row r="58" spans="1:6" x14ac:dyDescent="0.25">
      <c r="A58" s="148">
        <v>163503001</v>
      </c>
      <c r="B58" s="148" t="s">
        <v>30</v>
      </c>
      <c r="C58" s="147">
        <v>0</v>
      </c>
      <c r="D58" s="147">
        <v>0</v>
      </c>
      <c r="E58" s="147">
        <v>0</v>
      </c>
      <c r="F58" s="147">
        <v>0</v>
      </c>
    </row>
    <row r="59" spans="1:6" x14ac:dyDescent="0.25">
      <c r="A59" s="148">
        <v>163503002</v>
      </c>
      <c r="B59" s="148" t="s">
        <v>29</v>
      </c>
      <c r="C59" s="147">
        <v>0</v>
      </c>
      <c r="D59" s="147">
        <v>7148834.5599999996</v>
      </c>
      <c r="E59" s="147">
        <v>0</v>
      </c>
      <c r="F59" s="147">
        <v>7148834.5599999996</v>
      </c>
    </row>
    <row r="60" spans="1:6" x14ac:dyDescent="0.25">
      <c r="A60" s="148">
        <v>163503005</v>
      </c>
      <c r="B60" s="148" t="s">
        <v>426</v>
      </c>
      <c r="C60" s="147">
        <v>0</v>
      </c>
      <c r="D60" s="147">
        <v>0</v>
      </c>
      <c r="E60" s="147">
        <v>0</v>
      </c>
      <c r="F60" s="147">
        <v>0</v>
      </c>
    </row>
    <row r="61" spans="1:6" x14ac:dyDescent="0.25">
      <c r="A61" s="148">
        <v>163504</v>
      </c>
      <c r="B61" s="148" t="s">
        <v>16</v>
      </c>
      <c r="C61" s="147">
        <v>0</v>
      </c>
      <c r="D61" s="147">
        <v>2201500</v>
      </c>
      <c r="E61" s="147">
        <v>0</v>
      </c>
      <c r="F61" s="147">
        <v>2201500</v>
      </c>
    </row>
    <row r="62" spans="1:6" x14ac:dyDescent="0.25">
      <c r="A62" s="148">
        <v>163504001</v>
      </c>
      <c r="B62" s="148" t="s">
        <v>27</v>
      </c>
      <c r="C62" s="147">
        <v>0</v>
      </c>
      <c r="D62" s="147">
        <v>2201500</v>
      </c>
      <c r="E62" s="147">
        <v>0</v>
      </c>
      <c r="F62" s="147">
        <v>2201500</v>
      </c>
    </row>
    <row r="63" spans="1:6" x14ac:dyDescent="0.25">
      <c r="A63" s="148">
        <v>163504002</v>
      </c>
      <c r="B63" s="148" t="s">
        <v>26</v>
      </c>
      <c r="C63" s="147">
        <v>0</v>
      </c>
      <c r="D63" s="147">
        <v>0</v>
      </c>
      <c r="E63" s="147">
        <v>0</v>
      </c>
      <c r="F63" s="147">
        <v>0</v>
      </c>
    </row>
    <row r="64" spans="1:6" x14ac:dyDescent="0.25">
      <c r="A64" s="148">
        <v>163504007</v>
      </c>
      <c r="B64" s="148" t="s">
        <v>425</v>
      </c>
      <c r="C64" s="147">
        <v>0</v>
      </c>
      <c r="D64" s="147">
        <v>0</v>
      </c>
      <c r="E64" s="147">
        <v>0</v>
      </c>
      <c r="F64" s="147">
        <v>0</v>
      </c>
    </row>
    <row r="65" spans="1:6" x14ac:dyDescent="0.25">
      <c r="A65" s="148">
        <v>163505</v>
      </c>
      <c r="B65" s="148" t="s">
        <v>15</v>
      </c>
      <c r="C65" s="147">
        <v>0</v>
      </c>
      <c r="D65" s="147">
        <v>0</v>
      </c>
      <c r="E65" s="147">
        <v>0</v>
      </c>
      <c r="F65" s="147">
        <v>0</v>
      </c>
    </row>
    <row r="66" spans="1:6" x14ac:dyDescent="0.25">
      <c r="A66" s="148">
        <v>163505002</v>
      </c>
      <c r="B66" s="148" t="s">
        <v>24</v>
      </c>
      <c r="C66" s="147">
        <v>0</v>
      </c>
      <c r="D66" s="147">
        <v>0</v>
      </c>
      <c r="E66" s="147">
        <v>0</v>
      </c>
      <c r="F66" s="147">
        <v>0</v>
      </c>
    </row>
    <row r="67" spans="1:6" ht="30" x14ac:dyDescent="0.25">
      <c r="A67" s="148">
        <v>1637</v>
      </c>
      <c r="B67" s="148" t="s">
        <v>424</v>
      </c>
      <c r="C67" s="147">
        <v>0</v>
      </c>
      <c r="D67" s="147">
        <v>0</v>
      </c>
      <c r="E67" s="147">
        <v>0</v>
      </c>
      <c r="F67" s="147">
        <v>0</v>
      </c>
    </row>
    <row r="68" spans="1:6" x14ac:dyDescent="0.25">
      <c r="A68" s="148">
        <v>163705</v>
      </c>
      <c r="B68" s="148" t="s">
        <v>19</v>
      </c>
      <c r="C68" s="147">
        <v>0</v>
      </c>
      <c r="D68" s="147">
        <v>0</v>
      </c>
      <c r="E68" s="147">
        <v>0</v>
      </c>
      <c r="F68" s="147">
        <v>0</v>
      </c>
    </row>
    <row r="69" spans="1:6" x14ac:dyDescent="0.25">
      <c r="A69" s="148">
        <v>163705001</v>
      </c>
      <c r="B69" s="148" t="s">
        <v>35</v>
      </c>
      <c r="C69" s="147">
        <v>0</v>
      </c>
      <c r="D69" s="147">
        <v>0</v>
      </c>
      <c r="E69" s="147">
        <v>0</v>
      </c>
      <c r="F69" s="147">
        <v>0</v>
      </c>
    </row>
    <row r="70" spans="1:6" x14ac:dyDescent="0.25">
      <c r="A70" s="148">
        <v>163707</v>
      </c>
      <c r="B70" s="148" t="s">
        <v>18</v>
      </c>
      <c r="C70" s="147">
        <v>0</v>
      </c>
      <c r="D70" s="147">
        <v>0</v>
      </c>
      <c r="E70" s="147">
        <v>0</v>
      </c>
      <c r="F70" s="147">
        <v>0</v>
      </c>
    </row>
    <row r="71" spans="1:6" x14ac:dyDescent="0.25">
      <c r="A71" s="148">
        <v>163707009</v>
      </c>
      <c r="B71" s="148" t="s">
        <v>33</v>
      </c>
      <c r="C71" s="147">
        <v>0</v>
      </c>
      <c r="D71" s="147">
        <v>0</v>
      </c>
      <c r="E71" s="147">
        <v>0</v>
      </c>
      <c r="F71" s="147">
        <v>0</v>
      </c>
    </row>
    <row r="72" spans="1:6" x14ac:dyDescent="0.25">
      <c r="A72" s="148">
        <v>163707011</v>
      </c>
      <c r="B72" s="148" t="s">
        <v>32</v>
      </c>
      <c r="C72" s="147">
        <v>0</v>
      </c>
      <c r="D72" s="147">
        <v>0</v>
      </c>
      <c r="E72" s="147">
        <v>0</v>
      </c>
      <c r="F72" s="147">
        <v>0</v>
      </c>
    </row>
    <row r="73" spans="1:6" x14ac:dyDescent="0.25">
      <c r="A73" s="148">
        <v>163707015</v>
      </c>
      <c r="B73" s="148" t="s">
        <v>411</v>
      </c>
      <c r="C73" s="147">
        <v>0</v>
      </c>
      <c r="D73" s="147">
        <v>0</v>
      </c>
      <c r="E73" s="147">
        <v>0</v>
      </c>
      <c r="F73" s="147">
        <v>0</v>
      </c>
    </row>
    <row r="74" spans="1:6" x14ac:dyDescent="0.25">
      <c r="A74" s="148">
        <v>163709</v>
      </c>
      <c r="B74" s="148" t="s">
        <v>17</v>
      </c>
      <c r="C74" s="147">
        <v>0</v>
      </c>
      <c r="D74" s="147">
        <v>0</v>
      </c>
      <c r="E74" s="147">
        <v>0</v>
      </c>
      <c r="F74" s="147">
        <v>0</v>
      </c>
    </row>
    <row r="75" spans="1:6" x14ac:dyDescent="0.25">
      <c r="A75" s="148">
        <v>163709001</v>
      </c>
      <c r="B75" s="148" t="s">
        <v>30</v>
      </c>
      <c r="C75" s="147">
        <v>0</v>
      </c>
      <c r="D75" s="147">
        <v>0</v>
      </c>
      <c r="E75" s="147">
        <v>0</v>
      </c>
      <c r="F75" s="147">
        <v>0</v>
      </c>
    </row>
    <row r="76" spans="1:6" x14ac:dyDescent="0.25">
      <c r="A76" s="148">
        <v>163709002</v>
      </c>
      <c r="B76" s="148" t="s">
        <v>29</v>
      </c>
      <c r="C76" s="147">
        <v>0</v>
      </c>
      <c r="D76" s="147">
        <v>0</v>
      </c>
      <c r="E76" s="147">
        <v>0</v>
      </c>
      <c r="F76" s="147">
        <v>0</v>
      </c>
    </row>
    <row r="77" spans="1:6" x14ac:dyDescent="0.25">
      <c r="A77" s="148">
        <v>163710</v>
      </c>
      <c r="B77" s="148" t="s">
        <v>16</v>
      </c>
      <c r="C77" s="147">
        <v>0</v>
      </c>
      <c r="D77" s="147">
        <v>0</v>
      </c>
      <c r="E77" s="147">
        <v>0</v>
      </c>
      <c r="F77" s="147">
        <v>0</v>
      </c>
    </row>
    <row r="78" spans="1:6" x14ac:dyDescent="0.25">
      <c r="A78" s="148">
        <v>163710001</v>
      </c>
      <c r="B78" s="148" t="s">
        <v>27</v>
      </c>
      <c r="C78" s="147">
        <v>0</v>
      </c>
      <c r="D78" s="147">
        <v>0</v>
      </c>
      <c r="E78" s="147">
        <v>0</v>
      </c>
      <c r="F78" s="147">
        <v>0</v>
      </c>
    </row>
    <row r="79" spans="1:6" x14ac:dyDescent="0.25">
      <c r="A79" s="148">
        <v>163710002</v>
      </c>
      <c r="B79" s="148" t="s">
        <v>26</v>
      </c>
      <c r="C79" s="147">
        <v>0</v>
      </c>
      <c r="D79" s="147">
        <v>0</v>
      </c>
      <c r="E79" s="147">
        <v>0</v>
      </c>
      <c r="F79" s="147">
        <v>0</v>
      </c>
    </row>
    <row r="80" spans="1:6" ht="30" x14ac:dyDescent="0.25">
      <c r="A80" s="148">
        <v>163710006</v>
      </c>
      <c r="B80" s="148" t="s">
        <v>407</v>
      </c>
      <c r="C80" s="147">
        <v>0</v>
      </c>
      <c r="D80" s="147">
        <v>0</v>
      </c>
      <c r="E80" s="147">
        <v>0</v>
      </c>
      <c r="F80" s="147">
        <v>0</v>
      </c>
    </row>
    <row r="81" spans="1:6" x14ac:dyDescent="0.25">
      <c r="A81" s="148">
        <v>163711</v>
      </c>
      <c r="B81" s="148" t="s">
        <v>15</v>
      </c>
      <c r="C81" s="147">
        <v>0</v>
      </c>
      <c r="D81" s="147">
        <v>0</v>
      </c>
      <c r="E81" s="147">
        <v>0</v>
      </c>
      <c r="F81" s="147">
        <v>0</v>
      </c>
    </row>
    <row r="82" spans="1:6" x14ac:dyDescent="0.25">
      <c r="A82" s="148">
        <v>163711002</v>
      </c>
      <c r="B82" s="148" t="s">
        <v>24</v>
      </c>
      <c r="C82" s="147">
        <v>0</v>
      </c>
      <c r="D82" s="147">
        <v>0</v>
      </c>
      <c r="E82" s="147">
        <v>0</v>
      </c>
      <c r="F82" s="147">
        <v>0</v>
      </c>
    </row>
    <row r="83" spans="1:6" x14ac:dyDescent="0.25">
      <c r="A83" s="148">
        <v>163712</v>
      </c>
      <c r="B83" s="148" t="s">
        <v>130</v>
      </c>
      <c r="C83" s="147">
        <v>0</v>
      </c>
      <c r="D83" s="147">
        <v>0</v>
      </c>
      <c r="E83" s="147">
        <v>0</v>
      </c>
      <c r="F83" s="147">
        <v>0</v>
      </c>
    </row>
    <row r="84" spans="1:6" x14ac:dyDescent="0.25">
      <c r="A84" s="148">
        <v>163712002</v>
      </c>
      <c r="B84" s="148" t="s">
        <v>22</v>
      </c>
      <c r="C84" s="147">
        <v>0</v>
      </c>
      <c r="D84" s="147">
        <v>0</v>
      </c>
      <c r="E84" s="147">
        <v>0</v>
      </c>
      <c r="F84" s="147">
        <v>0</v>
      </c>
    </row>
    <row r="85" spans="1:6" x14ac:dyDescent="0.25">
      <c r="A85" s="148">
        <v>1640</v>
      </c>
      <c r="B85" s="148" t="s">
        <v>423</v>
      </c>
      <c r="C85" s="147">
        <v>131931229691</v>
      </c>
      <c r="D85" s="147">
        <v>0</v>
      </c>
      <c r="E85" s="147">
        <v>0</v>
      </c>
      <c r="F85" s="147">
        <v>131931229691</v>
      </c>
    </row>
    <row r="86" spans="1:6" x14ac:dyDescent="0.25">
      <c r="A86" s="148">
        <v>164001</v>
      </c>
      <c r="B86" s="148" t="s">
        <v>36</v>
      </c>
      <c r="C86" s="147">
        <v>131931229691</v>
      </c>
      <c r="D86" s="147">
        <v>0</v>
      </c>
      <c r="E86" s="147">
        <v>0</v>
      </c>
      <c r="F86" s="147">
        <v>131931229691</v>
      </c>
    </row>
    <row r="87" spans="1:6" x14ac:dyDescent="0.25">
      <c r="A87" s="148">
        <v>164001001</v>
      </c>
      <c r="B87" s="148" t="s">
        <v>36</v>
      </c>
      <c r="C87" s="147">
        <v>131931229691</v>
      </c>
      <c r="D87" s="147">
        <v>0</v>
      </c>
      <c r="E87" s="147">
        <v>0</v>
      </c>
      <c r="F87" s="147">
        <v>131931229691</v>
      </c>
    </row>
    <row r="88" spans="1:6" x14ac:dyDescent="0.25">
      <c r="A88" s="148">
        <v>1645</v>
      </c>
      <c r="B88" s="148" t="s">
        <v>422</v>
      </c>
      <c r="C88" s="147">
        <v>1843279198.8099999</v>
      </c>
      <c r="D88" s="147">
        <v>0</v>
      </c>
      <c r="E88" s="147">
        <v>0</v>
      </c>
      <c r="F88" s="147">
        <v>1843279198.8099999</v>
      </c>
    </row>
    <row r="89" spans="1:6" x14ac:dyDescent="0.25">
      <c r="A89" s="148">
        <v>164501</v>
      </c>
      <c r="B89" s="148" t="s">
        <v>35</v>
      </c>
      <c r="C89" s="147">
        <v>1843279198.8099999</v>
      </c>
      <c r="D89" s="147">
        <v>0</v>
      </c>
      <c r="E89" s="147">
        <v>0</v>
      </c>
      <c r="F89" s="147">
        <v>1843279198.8099999</v>
      </c>
    </row>
    <row r="90" spans="1:6" x14ac:dyDescent="0.25">
      <c r="A90" s="148">
        <v>164501001</v>
      </c>
      <c r="B90" s="148" t="s">
        <v>35</v>
      </c>
      <c r="C90" s="147">
        <v>1843279198.8099999</v>
      </c>
      <c r="D90" s="147">
        <v>0</v>
      </c>
      <c r="E90" s="147">
        <v>0</v>
      </c>
      <c r="F90" s="147">
        <v>1843279198.8099999</v>
      </c>
    </row>
    <row r="91" spans="1:6" x14ac:dyDescent="0.25">
      <c r="A91" s="148">
        <v>1650</v>
      </c>
      <c r="B91" s="148" t="s">
        <v>421</v>
      </c>
      <c r="C91" s="147">
        <v>27767819.48</v>
      </c>
      <c r="D91" s="147">
        <v>0</v>
      </c>
      <c r="E91" s="147">
        <v>0</v>
      </c>
      <c r="F91" s="147">
        <v>27767819.48</v>
      </c>
    </row>
    <row r="92" spans="1:6" x14ac:dyDescent="0.25">
      <c r="A92" s="148">
        <v>165012</v>
      </c>
      <c r="B92" s="148" t="s">
        <v>34</v>
      </c>
      <c r="C92" s="147">
        <v>27767819.48</v>
      </c>
      <c r="D92" s="147">
        <v>0</v>
      </c>
      <c r="E92" s="147">
        <v>0</v>
      </c>
      <c r="F92" s="147">
        <v>27767819.48</v>
      </c>
    </row>
    <row r="93" spans="1:6" x14ac:dyDescent="0.25">
      <c r="A93" s="148">
        <v>165012001</v>
      </c>
      <c r="B93" s="148" t="s">
        <v>34</v>
      </c>
      <c r="C93" s="147">
        <v>27767819.48</v>
      </c>
      <c r="D93" s="147">
        <v>0</v>
      </c>
      <c r="E93" s="147">
        <v>0</v>
      </c>
      <c r="F93" s="147">
        <v>27767819.48</v>
      </c>
    </row>
    <row r="94" spans="1:6" x14ac:dyDescent="0.25">
      <c r="A94" s="148">
        <v>1655</v>
      </c>
      <c r="B94" s="148" t="s">
        <v>420</v>
      </c>
      <c r="C94" s="147">
        <v>5455454592.8800001</v>
      </c>
      <c r="D94" s="147">
        <v>0</v>
      </c>
      <c r="E94" s="147">
        <v>0</v>
      </c>
      <c r="F94" s="147">
        <v>5455454592.8800001</v>
      </c>
    </row>
    <row r="95" spans="1:6" x14ac:dyDescent="0.25">
      <c r="A95" s="148">
        <v>165511</v>
      </c>
      <c r="B95" s="148" t="s">
        <v>33</v>
      </c>
      <c r="C95" s="147">
        <v>656801008.82000005</v>
      </c>
      <c r="D95" s="147">
        <v>0</v>
      </c>
      <c r="E95" s="147">
        <v>0</v>
      </c>
      <c r="F95" s="147">
        <v>656801008.82000005</v>
      </c>
    </row>
    <row r="96" spans="1:6" x14ac:dyDescent="0.25">
      <c r="A96" s="148">
        <v>165511001</v>
      </c>
      <c r="B96" s="148" t="s">
        <v>33</v>
      </c>
      <c r="C96" s="147">
        <v>656801008.82000005</v>
      </c>
      <c r="D96" s="147">
        <v>0</v>
      </c>
      <c r="E96" s="147">
        <v>0</v>
      </c>
      <c r="F96" s="147">
        <v>656801008.82000005</v>
      </c>
    </row>
    <row r="97" spans="1:6" x14ac:dyDescent="0.25">
      <c r="A97" s="148">
        <v>165520</v>
      </c>
      <c r="B97" s="148" t="s">
        <v>32</v>
      </c>
      <c r="C97" s="147">
        <v>4798653584.0600004</v>
      </c>
      <c r="D97" s="147">
        <v>0</v>
      </c>
      <c r="E97" s="147">
        <v>0</v>
      </c>
      <c r="F97" s="147">
        <v>4798653584.0600004</v>
      </c>
    </row>
    <row r="98" spans="1:6" x14ac:dyDescent="0.25">
      <c r="A98" s="148">
        <v>165520001</v>
      </c>
      <c r="B98" s="148" t="s">
        <v>32</v>
      </c>
      <c r="C98" s="147">
        <v>4798653584.0600004</v>
      </c>
      <c r="D98" s="147">
        <v>0</v>
      </c>
      <c r="E98" s="147">
        <v>0</v>
      </c>
      <c r="F98" s="147">
        <v>4798653584.0600004</v>
      </c>
    </row>
    <row r="99" spans="1:6" x14ac:dyDescent="0.25">
      <c r="A99" s="148">
        <v>1660</v>
      </c>
      <c r="B99" s="148" t="s">
        <v>419</v>
      </c>
      <c r="C99" s="147">
        <v>22145849.370000001</v>
      </c>
      <c r="D99" s="147">
        <v>0</v>
      </c>
      <c r="E99" s="147">
        <v>0</v>
      </c>
      <c r="F99" s="147">
        <v>22145849.370000001</v>
      </c>
    </row>
    <row r="100" spans="1:6" x14ac:dyDescent="0.25">
      <c r="A100" s="148">
        <v>166009</v>
      </c>
      <c r="B100" s="148" t="s">
        <v>31</v>
      </c>
      <c r="C100" s="147">
        <v>22145849.370000001</v>
      </c>
      <c r="D100" s="147">
        <v>0</v>
      </c>
      <c r="E100" s="147">
        <v>0</v>
      </c>
      <c r="F100" s="147">
        <v>22145849.370000001</v>
      </c>
    </row>
    <row r="101" spans="1:6" x14ac:dyDescent="0.25">
      <c r="A101" s="148">
        <v>166009001</v>
      </c>
      <c r="B101" s="148" t="s">
        <v>31</v>
      </c>
      <c r="C101" s="147">
        <v>22145849.370000001</v>
      </c>
      <c r="D101" s="147">
        <v>0</v>
      </c>
      <c r="E101" s="147">
        <v>0</v>
      </c>
      <c r="F101" s="147">
        <v>22145849.370000001</v>
      </c>
    </row>
    <row r="102" spans="1:6" x14ac:dyDescent="0.25">
      <c r="A102" s="148">
        <v>166090</v>
      </c>
      <c r="B102" s="148" t="s">
        <v>408</v>
      </c>
      <c r="C102" s="147">
        <v>0</v>
      </c>
      <c r="D102" s="147">
        <v>0</v>
      </c>
      <c r="E102" s="147">
        <v>0</v>
      </c>
      <c r="F102" s="147">
        <v>0</v>
      </c>
    </row>
    <row r="103" spans="1:6" x14ac:dyDescent="0.25">
      <c r="A103" s="148">
        <v>166090001</v>
      </c>
      <c r="B103" s="148" t="s">
        <v>408</v>
      </c>
      <c r="C103" s="147">
        <v>0</v>
      </c>
      <c r="D103" s="147">
        <v>0</v>
      </c>
      <c r="E103" s="147">
        <v>0</v>
      </c>
      <c r="F103" s="147">
        <v>0</v>
      </c>
    </row>
    <row r="104" spans="1:6" x14ac:dyDescent="0.25">
      <c r="A104" s="148">
        <v>1665</v>
      </c>
      <c r="B104" s="148" t="s">
        <v>418</v>
      </c>
      <c r="C104" s="147">
        <v>5248020021.9899998</v>
      </c>
      <c r="D104" s="147">
        <v>0</v>
      </c>
      <c r="E104" s="147">
        <v>0</v>
      </c>
      <c r="F104" s="147">
        <v>5248020021.9899998</v>
      </c>
    </row>
    <row r="105" spans="1:6" x14ac:dyDescent="0.25">
      <c r="A105" s="148">
        <v>166501</v>
      </c>
      <c r="B105" s="148" t="s">
        <v>30</v>
      </c>
      <c r="C105" s="147">
        <v>3486708426.8800001</v>
      </c>
      <c r="D105" s="147">
        <v>0</v>
      </c>
      <c r="E105" s="147">
        <v>0</v>
      </c>
      <c r="F105" s="147">
        <v>3486708426.8800001</v>
      </c>
    </row>
    <row r="106" spans="1:6" x14ac:dyDescent="0.25">
      <c r="A106" s="148">
        <v>166501001</v>
      </c>
      <c r="B106" s="148" t="s">
        <v>30</v>
      </c>
      <c r="C106" s="147">
        <v>3486708426.8800001</v>
      </c>
      <c r="D106" s="147">
        <v>0</v>
      </c>
      <c r="E106" s="147">
        <v>0</v>
      </c>
      <c r="F106" s="147">
        <v>3486708426.8800001</v>
      </c>
    </row>
    <row r="107" spans="1:6" x14ac:dyDescent="0.25">
      <c r="A107" s="148">
        <v>166502</v>
      </c>
      <c r="B107" s="148" t="s">
        <v>29</v>
      </c>
      <c r="C107" s="147">
        <v>1747534316.1700001</v>
      </c>
      <c r="D107" s="147">
        <v>0</v>
      </c>
      <c r="E107" s="147">
        <v>0</v>
      </c>
      <c r="F107" s="147">
        <v>1747534316.1700001</v>
      </c>
    </row>
    <row r="108" spans="1:6" x14ac:dyDescent="0.25">
      <c r="A108" s="148">
        <v>166502001</v>
      </c>
      <c r="B108" s="148" t="s">
        <v>29</v>
      </c>
      <c r="C108" s="147">
        <v>1747534316.1700001</v>
      </c>
      <c r="D108" s="147">
        <v>0</v>
      </c>
      <c r="E108" s="147">
        <v>0</v>
      </c>
      <c r="F108" s="147">
        <v>1747534316.1700001</v>
      </c>
    </row>
    <row r="109" spans="1:6" ht="30" x14ac:dyDescent="0.25">
      <c r="A109" s="148">
        <v>166505</v>
      </c>
      <c r="B109" s="148" t="s">
        <v>28</v>
      </c>
      <c r="C109" s="147">
        <v>13777278.939999999</v>
      </c>
      <c r="D109" s="147">
        <v>0</v>
      </c>
      <c r="E109" s="147">
        <v>0</v>
      </c>
      <c r="F109" s="147">
        <v>13777278.939999999</v>
      </c>
    </row>
    <row r="110" spans="1:6" ht="30" x14ac:dyDescent="0.25">
      <c r="A110" s="148">
        <v>166505001</v>
      </c>
      <c r="B110" s="148" t="s">
        <v>28</v>
      </c>
      <c r="C110" s="147">
        <v>13777278.939999999</v>
      </c>
      <c r="D110" s="147">
        <v>0</v>
      </c>
      <c r="E110" s="147">
        <v>0</v>
      </c>
      <c r="F110" s="147">
        <v>13777278.939999999</v>
      </c>
    </row>
    <row r="111" spans="1:6" x14ac:dyDescent="0.25">
      <c r="A111" s="148">
        <v>1670</v>
      </c>
      <c r="B111" s="148" t="s">
        <v>417</v>
      </c>
      <c r="C111" s="147">
        <v>6950501732.0900002</v>
      </c>
      <c r="D111" s="147">
        <v>0</v>
      </c>
      <c r="E111" s="147">
        <v>0</v>
      </c>
      <c r="F111" s="147">
        <v>6950501732.0900002</v>
      </c>
    </row>
    <row r="112" spans="1:6" x14ac:dyDescent="0.25">
      <c r="A112" s="148">
        <v>167001</v>
      </c>
      <c r="B112" s="148" t="s">
        <v>27</v>
      </c>
      <c r="C112" s="147">
        <v>3346589301.8200002</v>
      </c>
      <c r="D112" s="147">
        <v>0</v>
      </c>
      <c r="E112" s="147">
        <v>0</v>
      </c>
      <c r="F112" s="147">
        <v>3346589301.8200002</v>
      </c>
    </row>
    <row r="113" spans="1:6" x14ac:dyDescent="0.25">
      <c r="A113" s="148">
        <v>167001001</v>
      </c>
      <c r="B113" s="148" t="s">
        <v>27</v>
      </c>
      <c r="C113" s="147">
        <v>3346589301.8200002</v>
      </c>
      <c r="D113" s="147">
        <v>0</v>
      </c>
      <c r="E113" s="147">
        <v>0</v>
      </c>
      <c r="F113" s="147">
        <v>3346589301.8200002</v>
      </c>
    </row>
    <row r="114" spans="1:6" x14ac:dyDescent="0.25">
      <c r="A114" s="148">
        <v>167002</v>
      </c>
      <c r="B114" s="148" t="s">
        <v>26</v>
      </c>
      <c r="C114" s="147">
        <v>2705127777.3200002</v>
      </c>
      <c r="D114" s="147">
        <v>0</v>
      </c>
      <c r="E114" s="147">
        <v>0</v>
      </c>
      <c r="F114" s="147">
        <v>2705127777.3200002</v>
      </c>
    </row>
    <row r="115" spans="1:6" x14ac:dyDescent="0.25">
      <c r="A115" s="148">
        <v>167002001</v>
      </c>
      <c r="B115" s="148" t="s">
        <v>26</v>
      </c>
      <c r="C115" s="147">
        <v>2705127777.3200002</v>
      </c>
      <c r="D115" s="147">
        <v>0</v>
      </c>
      <c r="E115" s="147">
        <v>0</v>
      </c>
      <c r="F115" s="147">
        <v>2705127777.3200002</v>
      </c>
    </row>
    <row r="116" spans="1:6" x14ac:dyDescent="0.25">
      <c r="A116" s="148">
        <v>167004</v>
      </c>
      <c r="B116" s="148" t="s">
        <v>25</v>
      </c>
      <c r="C116" s="147">
        <v>158168055.68000001</v>
      </c>
      <c r="D116" s="147">
        <v>0</v>
      </c>
      <c r="E116" s="147">
        <v>0</v>
      </c>
      <c r="F116" s="147">
        <v>158168055.68000001</v>
      </c>
    </row>
    <row r="117" spans="1:6" x14ac:dyDescent="0.25">
      <c r="A117" s="148">
        <v>167004001</v>
      </c>
      <c r="B117" s="148" t="s">
        <v>25</v>
      </c>
      <c r="C117" s="147">
        <v>158168055.68000001</v>
      </c>
      <c r="D117" s="147">
        <v>0</v>
      </c>
      <c r="E117" s="147">
        <v>0</v>
      </c>
      <c r="F117" s="147">
        <v>158168055.68000001</v>
      </c>
    </row>
    <row r="118" spans="1:6" ht="30" x14ac:dyDescent="0.25">
      <c r="A118" s="148">
        <v>167007</v>
      </c>
      <c r="B118" s="148" t="s">
        <v>407</v>
      </c>
      <c r="C118" s="147">
        <v>740616597.26999998</v>
      </c>
      <c r="D118" s="147">
        <v>0</v>
      </c>
      <c r="E118" s="147">
        <v>0</v>
      </c>
      <c r="F118" s="147">
        <v>740616597.26999998</v>
      </c>
    </row>
    <row r="119" spans="1:6" ht="30" x14ac:dyDescent="0.25">
      <c r="A119" s="148">
        <v>167007001</v>
      </c>
      <c r="B119" s="148" t="s">
        <v>407</v>
      </c>
      <c r="C119" s="147">
        <v>740616597.26999998</v>
      </c>
      <c r="D119" s="147">
        <v>0</v>
      </c>
      <c r="E119" s="147">
        <v>0</v>
      </c>
      <c r="F119" s="147">
        <v>740616597.26999998</v>
      </c>
    </row>
    <row r="120" spans="1:6" ht="30" x14ac:dyDescent="0.25">
      <c r="A120" s="148">
        <v>1675</v>
      </c>
      <c r="B120" s="148" t="s">
        <v>416</v>
      </c>
      <c r="C120" s="147">
        <v>4086579955.54</v>
      </c>
      <c r="D120" s="147">
        <v>0</v>
      </c>
      <c r="E120" s="147">
        <v>0</v>
      </c>
      <c r="F120" s="147">
        <v>4086579955.54</v>
      </c>
    </row>
    <row r="121" spans="1:6" x14ac:dyDescent="0.25">
      <c r="A121" s="148">
        <v>167502</v>
      </c>
      <c r="B121" s="148" t="s">
        <v>24</v>
      </c>
      <c r="C121" s="147">
        <v>3907749096.1399999</v>
      </c>
      <c r="D121" s="147">
        <v>0</v>
      </c>
      <c r="E121" s="147">
        <v>0</v>
      </c>
      <c r="F121" s="147">
        <v>3907749096.1399999</v>
      </c>
    </row>
    <row r="122" spans="1:6" x14ac:dyDescent="0.25">
      <c r="A122" s="148">
        <v>167502001</v>
      </c>
      <c r="B122" s="148" t="s">
        <v>24</v>
      </c>
      <c r="C122" s="147">
        <v>3907749096.1399999</v>
      </c>
      <c r="D122" s="147">
        <v>0</v>
      </c>
      <c r="E122" s="147">
        <v>0</v>
      </c>
      <c r="F122" s="147">
        <v>3907749096.1399999</v>
      </c>
    </row>
    <row r="123" spans="1:6" x14ac:dyDescent="0.25">
      <c r="A123" s="148">
        <v>167506</v>
      </c>
      <c r="B123" s="148" t="s">
        <v>23</v>
      </c>
      <c r="C123" s="147">
        <v>178830859.40000001</v>
      </c>
      <c r="D123" s="147">
        <v>0</v>
      </c>
      <c r="E123" s="147">
        <v>0</v>
      </c>
      <c r="F123" s="147">
        <v>178830859.40000001</v>
      </c>
    </row>
    <row r="124" spans="1:6" x14ac:dyDescent="0.25">
      <c r="A124" s="148">
        <v>167506001</v>
      </c>
      <c r="B124" s="148" t="s">
        <v>23</v>
      </c>
      <c r="C124" s="147">
        <v>178830859.40000001</v>
      </c>
      <c r="D124" s="147">
        <v>0</v>
      </c>
      <c r="E124" s="147">
        <v>0</v>
      </c>
      <c r="F124" s="147">
        <v>178830859.40000001</v>
      </c>
    </row>
    <row r="125" spans="1:6" ht="30" x14ac:dyDescent="0.25">
      <c r="A125" s="148">
        <v>1680</v>
      </c>
      <c r="B125" s="148" t="s">
        <v>415</v>
      </c>
      <c r="C125" s="147">
        <v>17233693.260000002</v>
      </c>
      <c r="D125" s="147">
        <v>0</v>
      </c>
      <c r="E125" s="147">
        <v>0</v>
      </c>
      <c r="F125" s="147">
        <v>17233693.260000002</v>
      </c>
    </row>
    <row r="126" spans="1:6" x14ac:dyDescent="0.25">
      <c r="A126" s="148">
        <v>168002</v>
      </c>
      <c r="B126" s="148" t="s">
        <v>22</v>
      </c>
      <c r="C126" s="147">
        <v>9261958.1199999992</v>
      </c>
      <c r="D126" s="147">
        <v>0</v>
      </c>
      <c r="E126" s="147">
        <v>0</v>
      </c>
      <c r="F126" s="147">
        <v>9261958.1199999992</v>
      </c>
    </row>
    <row r="127" spans="1:6" x14ac:dyDescent="0.25">
      <c r="A127" s="148">
        <v>168002001</v>
      </c>
      <c r="B127" s="148" t="s">
        <v>22</v>
      </c>
      <c r="C127" s="147">
        <v>9261958.1199999992</v>
      </c>
      <c r="D127" s="147">
        <v>0</v>
      </c>
      <c r="E127" s="147">
        <v>0</v>
      </c>
      <c r="F127" s="147">
        <v>9261958.1199999992</v>
      </c>
    </row>
    <row r="128" spans="1:6" ht="30" x14ac:dyDescent="0.25">
      <c r="A128" s="148">
        <v>168006</v>
      </c>
      <c r="B128" s="148" t="s">
        <v>21</v>
      </c>
      <c r="C128" s="147">
        <v>7971735.1399999997</v>
      </c>
      <c r="D128" s="147">
        <v>0</v>
      </c>
      <c r="E128" s="147">
        <v>0</v>
      </c>
      <c r="F128" s="147">
        <v>7971735.1399999997</v>
      </c>
    </row>
    <row r="129" spans="1:6" ht="30" x14ac:dyDescent="0.25">
      <c r="A129" s="148">
        <v>168006001</v>
      </c>
      <c r="B129" s="148" t="s">
        <v>21</v>
      </c>
      <c r="C129" s="147">
        <v>7971735.1399999997</v>
      </c>
      <c r="D129" s="147">
        <v>0</v>
      </c>
      <c r="E129" s="147">
        <v>0</v>
      </c>
      <c r="F129" s="147">
        <v>7971735.1399999997</v>
      </c>
    </row>
    <row r="130" spans="1:6" x14ac:dyDescent="0.25">
      <c r="A130" s="148">
        <v>1681</v>
      </c>
      <c r="B130" s="148" t="s">
        <v>414</v>
      </c>
      <c r="C130" s="147">
        <v>76981559.640000001</v>
      </c>
      <c r="D130" s="147">
        <v>0</v>
      </c>
      <c r="E130" s="147">
        <v>0</v>
      </c>
      <c r="F130" s="147">
        <v>76981559.640000001</v>
      </c>
    </row>
    <row r="131" spans="1:6" x14ac:dyDescent="0.25">
      <c r="A131" s="148">
        <v>168101</v>
      </c>
      <c r="B131" s="148" t="s">
        <v>20</v>
      </c>
      <c r="C131" s="147">
        <v>76981559.640000001</v>
      </c>
      <c r="D131" s="147">
        <v>0</v>
      </c>
      <c r="E131" s="147">
        <v>0</v>
      </c>
      <c r="F131" s="147">
        <v>76981559.640000001</v>
      </c>
    </row>
    <row r="132" spans="1:6" x14ac:dyDescent="0.25">
      <c r="A132" s="148">
        <v>168101001</v>
      </c>
      <c r="B132" s="148" t="s">
        <v>20</v>
      </c>
      <c r="C132" s="147">
        <v>76981559.640000001</v>
      </c>
      <c r="D132" s="147">
        <v>0</v>
      </c>
      <c r="E132" s="147">
        <v>0</v>
      </c>
      <c r="F132" s="147">
        <v>76981559.640000001</v>
      </c>
    </row>
    <row r="133" spans="1:6" ht="30" x14ac:dyDescent="0.25">
      <c r="A133" s="148">
        <v>1685</v>
      </c>
      <c r="B133" s="148" t="s">
        <v>413</v>
      </c>
      <c r="C133" s="147">
        <v>-3415102269.9899998</v>
      </c>
      <c r="D133" s="147">
        <v>0</v>
      </c>
      <c r="E133" s="147">
        <v>0</v>
      </c>
      <c r="F133" s="147">
        <v>-3415102269.9899998</v>
      </c>
    </row>
    <row r="134" spans="1:6" x14ac:dyDescent="0.25">
      <c r="A134" s="148">
        <v>168501</v>
      </c>
      <c r="B134" s="148" t="s">
        <v>144</v>
      </c>
      <c r="C134" s="147">
        <v>-2668768580.1199999</v>
      </c>
      <c r="D134" s="147">
        <v>0</v>
      </c>
      <c r="E134" s="147">
        <v>0</v>
      </c>
      <c r="F134" s="147">
        <v>-2668768580.1199999</v>
      </c>
    </row>
    <row r="135" spans="1:6" x14ac:dyDescent="0.25">
      <c r="A135" s="148">
        <v>168501001</v>
      </c>
      <c r="B135" s="148" t="s">
        <v>36</v>
      </c>
      <c r="C135" s="147">
        <v>-2668768580.1199999</v>
      </c>
      <c r="D135" s="147">
        <v>0</v>
      </c>
      <c r="E135" s="147">
        <v>0</v>
      </c>
      <c r="F135" s="147">
        <v>-2668768580.1199999</v>
      </c>
    </row>
    <row r="136" spans="1:6" x14ac:dyDescent="0.25">
      <c r="A136" s="148">
        <v>168502</v>
      </c>
      <c r="B136" s="148" t="s">
        <v>19</v>
      </c>
      <c r="C136" s="147">
        <v>-28462277.41</v>
      </c>
      <c r="D136" s="147">
        <v>0</v>
      </c>
      <c r="E136" s="147">
        <v>0</v>
      </c>
      <c r="F136" s="147">
        <v>-28462277.41</v>
      </c>
    </row>
    <row r="137" spans="1:6" x14ac:dyDescent="0.25">
      <c r="A137" s="148">
        <v>168502001</v>
      </c>
      <c r="B137" s="148" t="s">
        <v>35</v>
      </c>
      <c r="C137" s="147">
        <v>-28462277.41</v>
      </c>
      <c r="D137" s="147">
        <v>0</v>
      </c>
      <c r="E137" s="147">
        <v>0</v>
      </c>
      <c r="F137" s="147">
        <v>-28462277.41</v>
      </c>
    </row>
    <row r="138" spans="1:6" x14ac:dyDescent="0.25">
      <c r="A138" s="148">
        <v>168503</v>
      </c>
      <c r="B138" s="148" t="s">
        <v>281</v>
      </c>
      <c r="C138" s="147">
        <v>-500321.07</v>
      </c>
      <c r="D138" s="147">
        <v>0</v>
      </c>
      <c r="E138" s="147">
        <v>0</v>
      </c>
      <c r="F138" s="147">
        <v>-500321.07</v>
      </c>
    </row>
    <row r="139" spans="1:6" x14ac:dyDescent="0.25">
      <c r="A139" s="148">
        <v>168503010</v>
      </c>
      <c r="B139" s="148" t="s">
        <v>34</v>
      </c>
      <c r="C139" s="147">
        <v>-500321.07</v>
      </c>
      <c r="D139" s="147">
        <v>0</v>
      </c>
      <c r="E139" s="147">
        <v>0</v>
      </c>
      <c r="F139" s="147">
        <v>-500321.07</v>
      </c>
    </row>
    <row r="140" spans="1:6" x14ac:dyDescent="0.25">
      <c r="A140" s="148">
        <v>168504</v>
      </c>
      <c r="B140" s="148" t="s">
        <v>18</v>
      </c>
      <c r="C140" s="147">
        <v>-117734745.39</v>
      </c>
      <c r="D140" s="147">
        <v>0</v>
      </c>
      <c r="E140" s="147">
        <v>0</v>
      </c>
      <c r="F140" s="147">
        <v>-117734745.39</v>
      </c>
    </row>
    <row r="141" spans="1:6" x14ac:dyDescent="0.25">
      <c r="A141" s="148">
        <v>168504009</v>
      </c>
      <c r="B141" s="148" t="s">
        <v>33</v>
      </c>
      <c r="C141" s="147">
        <v>-14628257.369999999</v>
      </c>
      <c r="D141" s="147">
        <v>0</v>
      </c>
      <c r="E141" s="147">
        <v>0</v>
      </c>
      <c r="F141" s="147">
        <v>-14628257.369999999</v>
      </c>
    </row>
    <row r="142" spans="1:6" x14ac:dyDescent="0.25">
      <c r="A142" s="148">
        <v>168504011</v>
      </c>
      <c r="B142" s="148" t="s">
        <v>32</v>
      </c>
      <c r="C142" s="147">
        <v>-103106488.02</v>
      </c>
      <c r="D142" s="147">
        <v>0</v>
      </c>
      <c r="E142" s="147">
        <v>0</v>
      </c>
      <c r="F142" s="147">
        <v>-103106488.02</v>
      </c>
    </row>
    <row r="143" spans="1:6" x14ac:dyDescent="0.25">
      <c r="A143" s="148">
        <v>168504015</v>
      </c>
      <c r="B143" s="148" t="s">
        <v>411</v>
      </c>
      <c r="C143" s="147">
        <v>0</v>
      </c>
      <c r="D143" s="147">
        <v>0</v>
      </c>
      <c r="E143" s="147">
        <v>0</v>
      </c>
      <c r="F143" s="147">
        <v>0</v>
      </c>
    </row>
    <row r="144" spans="1:6" x14ac:dyDescent="0.25">
      <c r="A144" s="148">
        <v>168505</v>
      </c>
      <c r="B144" s="148" t="s">
        <v>280</v>
      </c>
      <c r="C144" s="147">
        <v>-915465.32</v>
      </c>
      <c r="D144" s="147">
        <v>0</v>
      </c>
      <c r="E144" s="147">
        <v>0</v>
      </c>
      <c r="F144" s="147">
        <v>-915465.32</v>
      </c>
    </row>
    <row r="145" spans="1:6" x14ac:dyDescent="0.25">
      <c r="A145" s="148">
        <v>168505002</v>
      </c>
      <c r="B145" s="148" t="s">
        <v>410</v>
      </c>
      <c r="C145" s="147">
        <v>0</v>
      </c>
      <c r="D145" s="147">
        <v>0</v>
      </c>
      <c r="E145" s="147">
        <v>0</v>
      </c>
      <c r="F145" s="147">
        <v>0</v>
      </c>
    </row>
    <row r="146" spans="1:6" x14ac:dyDescent="0.25">
      <c r="A146" s="148">
        <v>168505008</v>
      </c>
      <c r="B146" s="148" t="s">
        <v>31</v>
      </c>
      <c r="C146" s="147">
        <v>-915465.32</v>
      </c>
      <c r="D146" s="147">
        <v>0</v>
      </c>
      <c r="E146" s="147">
        <v>0</v>
      </c>
      <c r="F146" s="147">
        <v>-915465.32</v>
      </c>
    </row>
    <row r="147" spans="1:6" ht="30" x14ac:dyDescent="0.25">
      <c r="A147" s="148">
        <v>168505009</v>
      </c>
      <c r="B147" s="148" t="s">
        <v>409</v>
      </c>
      <c r="C147" s="147">
        <v>0</v>
      </c>
      <c r="D147" s="147">
        <v>0</v>
      </c>
      <c r="E147" s="147">
        <v>0</v>
      </c>
      <c r="F147" s="147">
        <v>0</v>
      </c>
    </row>
    <row r="148" spans="1:6" x14ac:dyDescent="0.25">
      <c r="A148" s="148">
        <v>168505010</v>
      </c>
      <c r="B148" s="148" t="s">
        <v>408</v>
      </c>
      <c r="C148" s="147">
        <v>0</v>
      </c>
      <c r="D148" s="147">
        <v>0</v>
      </c>
      <c r="E148" s="147">
        <v>0</v>
      </c>
      <c r="F148" s="147">
        <v>0</v>
      </c>
    </row>
    <row r="149" spans="1:6" x14ac:dyDescent="0.25">
      <c r="A149" s="148">
        <v>168506</v>
      </c>
      <c r="B149" s="148" t="s">
        <v>17</v>
      </c>
      <c r="C149" s="147">
        <v>-174245829.84</v>
      </c>
      <c r="D149" s="147">
        <v>0</v>
      </c>
      <c r="E149" s="147">
        <v>0</v>
      </c>
      <c r="F149" s="147">
        <v>-174245829.84</v>
      </c>
    </row>
    <row r="150" spans="1:6" x14ac:dyDescent="0.25">
      <c r="A150" s="148">
        <v>168506001</v>
      </c>
      <c r="B150" s="148" t="s">
        <v>30</v>
      </c>
      <c r="C150" s="147">
        <v>-106902953.62</v>
      </c>
      <c r="D150" s="147">
        <v>0</v>
      </c>
      <c r="E150" s="147">
        <v>0</v>
      </c>
      <c r="F150" s="147">
        <v>-106902953.62</v>
      </c>
    </row>
    <row r="151" spans="1:6" x14ac:dyDescent="0.25">
      <c r="A151" s="148">
        <v>168506002</v>
      </c>
      <c r="B151" s="148" t="s">
        <v>29</v>
      </c>
      <c r="C151" s="147">
        <v>-66802590.770000003</v>
      </c>
      <c r="D151" s="147">
        <v>0</v>
      </c>
      <c r="E151" s="147">
        <v>0</v>
      </c>
      <c r="F151" s="147">
        <v>-66802590.770000003</v>
      </c>
    </row>
    <row r="152" spans="1:6" ht="30" x14ac:dyDescent="0.25">
      <c r="A152" s="148">
        <v>168506004</v>
      </c>
      <c r="B152" s="148" t="s">
        <v>28</v>
      </c>
      <c r="C152" s="147">
        <v>-540285.44999999995</v>
      </c>
      <c r="D152" s="147">
        <v>0</v>
      </c>
      <c r="E152" s="147">
        <v>0</v>
      </c>
      <c r="F152" s="147">
        <v>-540285.44999999995</v>
      </c>
    </row>
    <row r="153" spans="1:6" x14ac:dyDescent="0.25">
      <c r="A153" s="148">
        <v>168507</v>
      </c>
      <c r="B153" s="148" t="s">
        <v>16</v>
      </c>
      <c r="C153" s="147">
        <v>-265548054.59</v>
      </c>
      <c r="D153" s="147">
        <v>0</v>
      </c>
      <c r="E153" s="147">
        <v>0</v>
      </c>
      <c r="F153" s="147">
        <v>-265548054.59</v>
      </c>
    </row>
    <row r="154" spans="1:6" x14ac:dyDescent="0.25">
      <c r="A154" s="148">
        <v>168507001</v>
      </c>
      <c r="B154" s="148" t="s">
        <v>27</v>
      </c>
      <c r="C154" s="147">
        <v>-101806803.86</v>
      </c>
      <c r="D154" s="147">
        <v>0</v>
      </c>
      <c r="E154" s="147">
        <v>0</v>
      </c>
      <c r="F154" s="147">
        <v>-101806803.86</v>
      </c>
    </row>
    <row r="155" spans="1:6" x14ac:dyDescent="0.25">
      <c r="A155" s="148">
        <v>168507002</v>
      </c>
      <c r="B155" s="148" t="s">
        <v>26</v>
      </c>
      <c r="C155" s="147">
        <v>-131266747.81</v>
      </c>
      <c r="D155" s="147">
        <v>0</v>
      </c>
      <c r="E155" s="147">
        <v>0</v>
      </c>
      <c r="F155" s="147">
        <v>-131266747.81</v>
      </c>
    </row>
    <row r="156" spans="1:6" x14ac:dyDescent="0.25">
      <c r="A156" s="148">
        <v>168507003</v>
      </c>
      <c r="B156" s="148" t="s">
        <v>25</v>
      </c>
      <c r="C156" s="147">
        <v>-4429673.7</v>
      </c>
      <c r="D156" s="147">
        <v>0</v>
      </c>
      <c r="E156" s="147">
        <v>0</v>
      </c>
      <c r="F156" s="147">
        <v>-4429673.7</v>
      </c>
    </row>
    <row r="157" spans="1:6" ht="30" x14ac:dyDescent="0.25">
      <c r="A157" s="148">
        <v>168507006</v>
      </c>
      <c r="B157" s="148" t="s">
        <v>407</v>
      </c>
      <c r="C157" s="147">
        <v>-28044829.219999999</v>
      </c>
      <c r="D157" s="147">
        <v>0</v>
      </c>
      <c r="E157" s="147">
        <v>0</v>
      </c>
      <c r="F157" s="147">
        <v>-28044829.219999999</v>
      </c>
    </row>
    <row r="158" spans="1:6" x14ac:dyDescent="0.25">
      <c r="A158" s="148">
        <v>168508</v>
      </c>
      <c r="B158" s="148" t="s">
        <v>15</v>
      </c>
      <c r="C158" s="147">
        <v>-157124963.87</v>
      </c>
      <c r="D158" s="147">
        <v>0</v>
      </c>
      <c r="E158" s="147">
        <v>0</v>
      </c>
      <c r="F158" s="147">
        <v>-157124963.87</v>
      </c>
    </row>
    <row r="159" spans="1:6" x14ac:dyDescent="0.25">
      <c r="A159" s="148">
        <v>168508002</v>
      </c>
      <c r="B159" s="148" t="s">
        <v>24</v>
      </c>
      <c r="C159" s="147">
        <v>-150012865.28999999</v>
      </c>
      <c r="D159" s="147">
        <v>0</v>
      </c>
      <c r="E159" s="147">
        <v>0</v>
      </c>
      <c r="F159" s="147">
        <v>-150012865.28999999</v>
      </c>
    </row>
    <row r="160" spans="1:6" x14ac:dyDescent="0.25">
      <c r="A160" s="148">
        <v>168508006</v>
      </c>
      <c r="B160" s="148" t="s">
        <v>23</v>
      </c>
      <c r="C160" s="147">
        <v>-7112098.5800000001</v>
      </c>
      <c r="D160" s="147">
        <v>0</v>
      </c>
      <c r="E160" s="147">
        <v>0</v>
      </c>
      <c r="F160" s="147">
        <v>-7112098.5800000001</v>
      </c>
    </row>
    <row r="161" spans="1:6" ht="30" x14ac:dyDescent="0.25">
      <c r="A161" s="148">
        <v>168508008</v>
      </c>
      <c r="B161" s="148" t="s">
        <v>406</v>
      </c>
      <c r="C161" s="147">
        <v>0</v>
      </c>
      <c r="D161" s="147">
        <v>0</v>
      </c>
      <c r="E161" s="147">
        <v>0</v>
      </c>
      <c r="F161" s="147">
        <v>0</v>
      </c>
    </row>
    <row r="162" spans="1:6" x14ac:dyDescent="0.25">
      <c r="A162" s="148">
        <v>168509</v>
      </c>
      <c r="B162" s="148" t="s">
        <v>130</v>
      </c>
      <c r="C162" s="147">
        <v>-490035.82</v>
      </c>
      <c r="D162" s="147">
        <v>0</v>
      </c>
      <c r="E162" s="147">
        <v>0</v>
      </c>
      <c r="F162" s="147">
        <v>-490035.82</v>
      </c>
    </row>
    <row r="163" spans="1:6" x14ac:dyDescent="0.25">
      <c r="A163" s="148">
        <v>168509002</v>
      </c>
      <c r="B163" s="148" t="s">
        <v>22</v>
      </c>
      <c r="C163" s="147">
        <v>-293202.84999999998</v>
      </c>
      <c r="D163" s="147">
        <v>0</v>
      </c>
      <c r="E163" s="147">
        <v>0</v>
      </c>
      <c r="F163" s="147">
        <v>-293202.84999999998</v>
      </c>
    </row>
    <row r="164" spans="1:6" ht="30" x14ac:dyDescent="0.25">
      <c r="A164" s="148">
        <v>168509006</v>
      </c>
      <c r="B164" s="148" t="s">
        <v>21</v>
      </c>
      <c r="C164" s="147">
        <v>-196832.97</v>
      </c>
      <c r="D164" s="147">
        <v>0</v>
      </c>
      <c r="E164" s="147">
        <v>0</v>
      </c>
      <c r="F164" s="147">
        <v>-196832.97</v>
      </c>
    </row>
    <row r="165" spans="1:6" x14ac:dyDescent="0.25">
      <c r="A165" s="148">
        <v>168512</v>
      </c>
      <c r="B165" s="148" t="s">
        <v>128</v>
      </c>
      <c r="C165" s="147">
        <v>-1311996.56</v>
      </c>
      <c r="D165" s="147">
        <v>0</v>
      </c>
      <c r="E165" s="147">
        <v>0</v>
      </c>
      <c r="F165" s="147">
        <v>-1311996.56</v>
      </c>
    </row>
    <row r="166" spans="1:6" x14ac:dyDescent="0.25">
      <c r="A166" s="148">
        <v>168512001</v>
      </c>
      <c r="B166" s="148" t="s">
        <v>20</v>
      </c>
      <c r="C166" s="147">
        <v>-1311996.56</v>
      </c>
      <c r="D166" s="147">
        <v>0</v>
      </c>
      <c r="E166" s="147">
        <v>0</v>
      </c>
      <c r="F166" s="147">
        <v>-1311996.56</v>
      </c>
    </row>
    <row r="167" spans="1:6" x14ac:dyDescent="0.25">
      <c r="A167" s="148">
        <v>168515</v>
      </c>
      <c r="B167" s="148" t="s">
        <v>278</v>
      </c>
      <c r="C167" s="147">
        <v>0</v>
      </c>
      <c r="D167" s="147">
        <v>0</v>
      </c>
      <c r="E167" s="147">
        <v>0</v>
      </c>
      <c r="F167" s="147">
        <v>0</v>
      </c>
    </row>
    <row r="168" spans="1:6" ht="45" x14ac:dyDescent="0.25">
      <c r="A168" s="148">
        <v>168515101</v>
      </c>
      <c r="B168" s="148" t="s">
        <v>402</v>
      </c>
      <c r="C168" s="147">
        <v>0</v>
      </c>
      <c r="D168" s="147">
        <v>0</v>
      </c>
      <c r="E168" s="147">
        <v>0</v>
      </c>
      <c r="F168" s="147">
        <v>0</v>
      </c>
    </row>
    <row r="169" spans="1:6" x14ac:dyDescent="0.25">
      <c r="A169" s="148">
        <v>19</v>
      </c>
      <c r="B169" s="148" t="s">
        <v>401</v>
      </c>
      <c r="C169" s="147">
        <v>6501498746</v>
      </c>
      <c r="D169" s="147">
        <v>0</v>
      </c>
      <c r="E169" s="147">
        <v>0</v>
      </c>
      <c r="F169" s="147">
        <v>6501498746</v>
      </c>
    </row>
    <row r="170" spans="1:6" x14ac:dyDescent="0.25">
      <c r="A170" s="148">
        <v>1905</v>
      </c>
      <c r="B170" s="148" t="s">
        <v>400</v>
      </c>
      <c r="C170" s="147">
        <v>0</v>
      </c>
      <c r="D170" s="147">
        <v>0</v>
      </c>
      <c r="E170" s="147">
        <v>0</v>
      </c>
      <c r="F170" s="147">
        <v>0</v>
      </c>
    </row>
    <row r="171" spans="1:6" ht="30" x14ac:dyDescent="0.25">
      <c r="A171" s="148">
        <v>190505</v>
      </c>
      <c r="B171" s="148" t="s">
        <v>399</v>
      </c>
      <c r="C171" s="147">
        <v>0</v>
      </c>
      <c r="D171" s="147">
        <v>0</v>
      </c>
      <c r="E171" s="147">
        <v>0</v>
      </c>
      <c r="F171" s="147">
        <v>0</v>
      </c>
    </row>
    <row r="172" spans="1:6" ht="30" x14ac:dyDescent="0.25">
      <c r="A172" s="148">
        <v>190505001</v>
      </c>
      <c r="B172" s="148" t="s">
        <v>399</v>
      </c>
      <c r="C172" s="147">
        <v>0</v>
      </c>
      <c r="D172" s="147">
        <v>0</v>
      </c>
      <c r="E172" s="147">
        <v>0</v>
      </c>
      <c r="F172" s="147">
        <v>0</v>
      </c>
    </row>
    <row r="173" spans="1:6" x14ac:dyDescent="0.25">
      <c r="A173" s="148">
        <v>190590</v>
      </c>
      <c r="B173" s="148" t="s">
        <v>397</v>
      </c>
      <c r="C173" s="147">
        <v>0</v>
      </c>
      <c r="D173" s="147">
        <v>0</v>
      </c>
      <c r="E173" s="147">
        <v>0</v>
      </c>
      <c r="F173" s="147">
        <v>0</v>
      </c>
    </row>
    <row r="174" spans="1:6" x14ac:dyDescent="0.25">
      <c r="A174" s="148">
        <v>190590001</v>
      </c>
      <c r="B174" s="148" t="s">
        <v>397</v>
      </c>
      <c r="C174" s="147">
        <v>0</v>
      </c>
      <c r="D174" s="147">
        <v>0</v>
      </c>
      <c r="E174" s="147">
        <v>0</v>
      </c>
      <c r="F174" s="147">
        <v>0</v>
      </c>
    </row>
    <row r="175" spans="1:6" x14ac:dyDescent="0.25">
      <c r="A175" s="148">
        <v>1908</v>
      </c>
      <c r="B175" s="148" t="s">
        <v>396</v>
      </c>
      <c r="C175" s="147">
        <v>0</v>
      </c>
      <c r="D175" s="147">
        <v>0</v>
      </c>
      <c r="E175" s="147">
        <v>0</v>
      </c>
      <c r="F175" s="147">
        <v>0</v>
      </c>
    </row>
    <row r="176" spans="1:6" x14ac:dyDescent="0.25">
      <c r="A176" s="148">
        <v>190801</v>
      </c>
      <c r="B176" s="148" t="s">
        <v>395</v>
      </c>
      <c r="C176" s="147">
        <v>0</v>
      </c>
      <c r="D176" s="147">
        <v>0</v>
      </c>
      <c r="E176" s="147">
        <v>0</v>
      </c>
      <c r="F176" s="147">
        <v>0</v>
      </c>
    </row>
    <row r="177" spans="1:6" x14ac:dyDescent="0.25">
      <c r="A177" s="148">
        <v>190801001</v>
      </c>
      <c r="B177" s="148" t="s">
        <v>395</v>
      </c>
      <c r="C177" s="147">
        <v>0</v>
      </c>
      <c r="D177" s="147">
        <v>0</v>
      </c>
      <c r="E177" s="147">
        <v>0</v>
      </c>
      <c r="F177" s="147">
        <v>0</v>
      </c>
    </row>
    <row r="178" spans="1:6" x14ac:dyDescent="0.25">
      <c r="A178" s="148">
        <v>1970</v>
      </c>
      <c r="B178" s="148" t="s">
        <v>394</v>
      </c>
      <c r="C178" s="147">
        <v>6736165412.6700001</v>
      </c>
      <c r="D178" s="147">
        <v>0</v>
      </c>
      <c r="E178" s="147">
        <v>0</v>
      </c>
      <c r="F178" s="147">
        <v>6736165412.6700001</v>
      </c>
    </row>
    <row r="179" spans="1:6" x14ac:dyDescent="0.25">
      <c r="A179" s="148">
        <v>197007</v>
      </c>
      <c r="B179" s="148" t="s">
        <v>14</v>
      </c>
      <c r="C179" s="147">
        <v>6736165412.6700001</v>
      </c>
      <c r="D179" s="147">
        <v>0</v>
      </c>
      <c r="E179" s="147">
        <v>0</v>
      </c>
      <c r="F179" s="147">
        <v>6736165412.6700001</v>
      </c>
    </row>
    <row r="180" spans="1:6" x14ac:dyDescent="0.25">
      <c r="A180" s="148">
        <v>197007001</v>
      </c>
      <c r="B180" s="148" t="s">
        <v>14</v>
      </c>
      <c r="C180" s="147">
        <v>6736165412.6700001</v>
      </c>
      <c r="D180" s="147">
        <v>0</v>
      </c>
      <c r="E180" s="147">
        <v>0</v>
      </c>
      <c r="F180" s="147">
        <v>6736165412.6700001</v>
      </c>
    </row>
    <row r="181" spans="1:6" x14ac:dyDescent="0.25">
      <c r="A181" s="148">
        <v>197008</v>
      </c>
      <c r="B181" s="148" t="s">
        <v>393</v>
      </c>
      <c r="C181" s="147">
        <v>0</v>
      </c>
      <c r="D181" s="147">
        <v>0</v>
      </c>
      <c r="E181" s="147">
        <v>0</v>
      </c>
      <c r="F181" s="147">
        <v>0</v>
      </c>
    </row>
    <row r="182" spans="1:6" x14ac:dyDescent="0.25">
      <c r="A182" s="148">
        <v>197008001</v>
      </c>
      <c r="B182" s="148" t="s">
        <v>393</v>
      </c>
      <c r="C182" s="147">
        <v>0</v>
      </c>
      <c r="D182" s="147">
        <v>0</v>
      </c>
      <c r="E182" s="147">
        <v>0</v>
      </c>
      <c r="F182" s="147">
        <v>0</v>
      </c>
    </row>
    <row r="183" spans="1:6" ht="30" x14ac:dyDescent="0.25">
      <c r="A183" s="148">
        <v>1975</v>
      </c>
      <c r="B183" s="148" t="s">
        <v>392</v>
      </c>
      <c r="C183" s="147">
        <v>-234666666.66999999</v>
      </c>
      <c r="D183" s="147">
        <v>0</v>
      </c>
      <c r="E183" s="147">
        <v>0</v>
      </c>
      <c r="F183" s="147">
        <v>-234666666.66999999</v>
      </c>
    </row>
    <row r="184" spans="1:6" x14ac:dyDescent="0.25">
      <c r="A184" s="148">
        <v>197507</v>
      </c>
      <c r="B184" s="148" t="s">
        <v>14</v>
      </c>
      <c r="C184" s="147">
        <v>-234666666.66999999</v>
      </c>
      <c r="D184" s="147">
        <v>0</v>
      </c>
      <c r="E184" s="147">
        <v>0</v>
      </c>
      <c r="F184" s="147">
        <v>-234666666.66999999</v>
      </c>
    </row>
    <row r="185" spans="1:6" x14ac:dyDescent="0.25">
      <c r="A185" s="148">
        <v>197507001</v>
      </c>
      <c r="B185" s="148" t="s">
        <v>14</v>
      </c>
      <c r="C185" s="147">
        <v>-234666666.66999999</v>
      </c>
      <c r="D185" s="147">
        <v>0</v>
      </c>
      <c r="E185" s="147">
        <v>0</v>
      </c>
      <c r="F185" s="147">
        <v>-234666666.66999999</v>
      </c>
    </row>
    <row r="186" spans="1:6" x14ac:dyDescent="0.25">
      <c r="A186" s="148">
        <v>1986</v>
      </c>
      <c r="B186" s="148" t="s">
        <v>391</v>
      </c>
      <c r="C186" s="147">
        <v>0</v>
      </c>
      <c r="D186" s="147">
        <v>0</v>
      </c>
      <c r="E186" s="147">
        <v>0</v>
      </c>
      <c r="F186" s="147">
        <v>0</v>
      </c>
    </row>
    <row r="187" spans="1:6" x14ac:dyDescent="0.25">
      <c r="A187" s="148">
        <v>198605</v>
      </c>
      <c r="B187" s="148" t="s">
        <v>390</v>
      </c>
      <c r="C187" s="147">
        <v>0</v>
      </c>
      <c r="D187" s="147">
        <v>0</v>
      </c>
      <c r="E187" s="147">
        <v>0</v>
      </c>
      <c r="F187" s="147">
        <v>0</v>
      </c>
    </row>
    <row r="188" spans="1:6" x14ac:dyDescent="0.25">
      <c r="A188" s="148">
        <v>198605001</v>
      </c>
      <c r="B188" s="148" t="s">
        <v>390</v>
      </c>
      <c r="C188" s="147">
        <v>0</v>
      </c>
      <c r="D188" s="147">
        <v>0</v>
      </c>
      <c r="E188" s="147">
        <v>0</v>
      </c>
      <c r="F188" s="147">
        <v>0</v>
      </c>
    </row>
    <row r="189" spans="1:6" x14ac:dyDescent="0.25">
      <c r="A189" s="148" t="s">
        <v>389</v>
      </c>
      <c r="B189" s="148" t="s">
        <v>388</v>
      </c>
      <c r="C189" s="147">
        <v>37449815707.931396</v>
      </c>
      <c r="D189" s="147">
        <v>25893595652.700001</v>
      </c>
      <c r="E189" s="147">
        <v>29730290687.349998</v>
      </c>
      <c r="F189" s="147">
        <v>41286510742.581398</v>
      </c>
    </row>
    <row r="190" spans="1:6" x14ac:dyDescent="0.25">
      <c r="A190" s="148">
        <v>24</v>
      </c>
      <c r="B190" s="148" t="s">
        <v>387</v>
      </c>
      <c r="C190" s="147">
        <v>18170305432.351398</v>
      </c>
      <c r="D190" s="147">
        <v>10873434601.700001</v>
      </c>
      <c r="E190" s="147">
        <v>10954357041.35</v>
      </c>
      <c r="F190" s="147">
        <v>18251227872.0014</v>
      </c>
    </row>
    <row r="191" spans="1:6" ht="30" x14ac:dyDescent="0.25">
      <c r="A191" s="148">
        <v>2401</v>
      </c>
      <c r="B191" s="148" t="s">
        <v>386</v>
      </c>
      <c r="C191" s="147">
        <v>10619428126.35</v>
      </c>
      <c r="D191" s="147">
        <v>501233906.35000002</v>
      </c>
      <c r="E191" s="147">
        <v>390008436</v>
      </c>
      <c r="F191" s="147">
        <v>10508202656</v>
      </c>
    </row>
    <row r="192" spans="1:6" x14ac:dyDescent="0.25">
      <c r="A192" s="148">
        <v>240101</v>
      </c>
      <c r="B192" s="148" t="s">
        <v>385</v>
      </c>
      <c r="C192" s="147">
        <v>3784595</v>
      </c>
      <c r="D192" s="147">
        <v>1395163</v>
      </c>
      <c r="E192" s="147">
        <v>17006187</v>
      </c>
      <c r="F192" s="147">
        <v>19395619</v>
      </c>
    </row>
    <row r="193" spans="1:6" x14ac:dyDescent="0.25">
      <c r="A193" s="148">
        <v>240101001</v>
      </c>
      <c r="B193" s="148" t="s">
        <v>385</v>
      </c>
      <c r="C193" s="147">
        <v>3784595</v>
      </c>
      <c r="D193" s="147">
        <v>1395163</v>
      </c>
      <c r="E193" s="147">
        <v>17006187</v>
      </c>
      <c r="F193" s="147">
        <v>19395619</v>
      </c>
    </row>
    <row r="194" spans="1:6" x14ac:dyDescent="0.25">
      <c r="A194" s="148">
        <v>240102</v>
      </c>
      <c r="B194" s="148" t="s">
        <v>384</v>
      </c>
      <c r="C194" s="147">
        <v>10615643531.35</v>
      </c>
      <c r="D194" s="147">
        <v>499838743.35000002</v>
      </c>
      <c r="E194" s="147">
        <v>373002249</v>
      </c>
      <c r="F194" s="147">
        <v>10488807037</v>
      </c>
    </row>
    <row r="195" spans="1:6" x14ac:dyDescent="0.25">
      <c r="A195" s="148">
        <v>240102001</v>
      </c>
      <c r="B195" s="148" t="s">
        <v>89</v>
      </c>
      <c r="C195" s="147">
        <v>10615643531.35</v>
      </c>
      <c r="D195" s="147">
        <v>499838743.35000002</v>
      </c>
      <c r="E195" s="147">
        <v>373002249</v>
      </c>
      <c r="F195" s="147">
        <v>10488807037</v>
      </c>
    </row>
    <row r="196" spans="1:6" x14ac:dyDescent="0.25">
      <c r="A196" s="148">
        <v>2403</v>
      </c>
      <c r="B196" s="148" t="s">
        <v>383</v>
      </c>
      <c r="C196" s="147">
        <v>1.4829999999999999E-3</v>
      </c>
      <c r="D196" s="147">
        <v>0</v>
      </c>
      <c r="E196" s="147">
        <v>0</v>
      </c>
      <c r="F196" s="147">
        <v>1.4829999999999999E-3</v>
      </c>
    </row>
    <row r="197" spans="1:6" x14ac:dyDescent="0.25">
      <c r="A197" s="148">
        <v>240315</v>
      </c>
      <c r="B197" s="148" t="s">
        <v>88</v>
      </c>
      <c r="C197" s="147">
        <v>1.4829999999999999E-3</v>
      </c>
      <c r="D197" s="147">
        <v>0</v>
      </c>
      <c r="E197" s="147">
        <v>0</v>
      </c>
      <c r="F197" s="147">
        <v>1.4829999999999999E-3</v>
      </c>
    </row>
    <row r="198" spans="1:6" x14ac:dyDescent="0.25">
      <c r="A198" s="148">
        <v>240315001</v>
      </c>
      <c r="B198" s="148" t="s">
        <v>88</v>
      </c>
      <c r="C198" s="147">
        <v>1.4829999999999999E-3</v>
      </c>
      <c r="D198" s="147">
        <v>0</v>
      </c>
      <c r="E198" s="147">
        <v>0</v>
      </c>
      <c r="F198" s="147">
        <v>1.4829999999999999E-3</v>
      </c>
    </row>
    <row r="199" spans="1:6" x14ac:dyDescent="0.25">
      <c r="A199" s="148">
        <v>2407</v>
      </c>
      <c r="B199" s="148" t="s">
        <v>382</v>
      </c>
      <c r="C199" s="147">
        <v>1253347</v>
      </c>
      <c r="D199" s="147">
        <v>21827840</v>
      </c>
      <c r="E199" s="147">
        <v>21837365</v>
      </c>
      <c r="F199" s="147">
        <v>1262872</v>
      </c>
    </row>
    <row r="200" spans="1:6" x14ac:dyDescent="0.25">
      <c r="A200" s="148">
        <v>240706</v>
      </c>
      <c r="B200" s="148" t="s">
        <v>381</v>
      </c>
      <c r="C200" s="147">
        <v>0</v>
      </c>
      <c r="D200" s="147">
        <v>21827840</v>
      </c>
      <c r="E200" s="147">
        <v>21827840</v>
      </c>
      <c r="F200" s="147">
        <v>0</v>
      </c>
    </row>
    <row r="201" spans="1:6" x14ac:dyDescent="0.25">
      <c r="A201" s="148">
        <v>240706001</v>
      </c>
      <c r="B201" s="148" t="s">
        <v>381</v>
      </c>
      <c r="C201" s="147">
        <v>0</v>
      </c>
      <c r="D201" s="147">
        <v>21827840</v>
      </c>
      <c r="E201" s="147">
        <v>21827840</v>
      </c>
      <c r="F201" s="147">
        <v>0</v>
      </c>
    </row>
    <row r="202" spans="1:6" x14ac:dyDescent="0.25">
      <c r="A202" s="148">
        <v>240706002</v>
      </c>
      <c r="B202" s="148" t="s">
        <v>380</v>
      </c>
      <c r="C202" s="147">
        <v>0</v>
      </c>
      <c r="D202" s="147">
        <v>0</v>
      </c>
      <c r="E202" s="147">
        <v>0</v>
      </c>
      <c r="F202" s="147">
        <v>0</v>
      </c>
    </row>
    <row r="203" spans="1:6" x14ac:dyDescent="0.25">
      <c r="A203" s="148">
        <v>240720</v>
      </c>
      <c r="B203" s="148" t="s">
        <v>379</v>
      </c>
      <c r="C203" s="147">
        <v>650912</v>
      </c>
      <c r="D203" s="147">
        <v>0</v>
      </c>
      <c r="E203" s="147">
        <v>0</v>
      </c>
      <c r="F203" s="147">
        <v>650912</v>
      </c>
    </row>
    <row r="204" spans="1:6" x14ac:dyDescent="0.25">
      <c r="A204" s="148">
        <v>240720001</v>
      </c>
      <c r="B204" s="148" t="s">
        <v>379</v>
      </c>
      <c r="C204" s="147">
        <v>650912</v>
      </c>
      <c r="D204" s="147">
        <v>0</v>
      </c>
      <c r="E204" s="147">
        <v>0</v>
      </c>
      <c r="F204" s="147">
        <v>650912</v>
      </c>
    </row>
    <row r="205" spans="1:6" x14ac:dyDescent="0.25">
      <c r="A205" s="148">
        <v>240722</v>
      </c>
      <c r="B205" s="148" t="s">
        <v>378</v>
      </c>
      <c r="C205" s="147">
        <v>602435</v>
      </c>
      <c r="D205" s="147">
        <v>0</v>
      </c>
      <c r="E205" s="147">
        <v>9525</v>
      </c>
      <c r="F205" s="147">
        <v>611960</v>
      </c>
    </row>
    <row r="206" spans="1:6" ht="30" x14ac:dyDescent="0.25">
      <c r="A206" s="148">
        <v>240722002</v>
      </c>
      <c r="B206" s="148" t="s">
        <v>87</v>
      </c>
      <c r="C206" s="147">
        <v>602435</v>
      </c>
      <c r="D206" s="147">
        <v>0</v>
      </c>
      <c r="E206" s="147">
        <v>9525</v>
      </c>
      <c r="F206" s="147">
        <v>611960</v>
      </c>
    </row>
    <row r="207" spans="1:6" x14ac:dyDescent="0.25">
      <c r="A207" s="148">
        <v>2424</v>
      </c>
      <c r="B207" s="148" t="s">
        <v>374</v>
      </c>
      <c r="C207" s="147">
        <v>8015118</v>
      </c>
      <c r="D207" s="147">
        <v>2353191813</v>
      </c>
      <c r="E207" s="147">
        <v>2354528861</v>
      </c>
      <c r="F207" s="147">
        <v>9352166</v>
      </c>
    </row>
    <row r="208" spans="1:6" x14ac:dyDescent="0.25">
      <c r="A208" s="148">
        <v>242401</v>
      </c>
      <c r="B208" s="148" t="s">
        <v>86</v>
      </c>
      <c r="C208" s="147">
        <v>7157831</v>
      </c>
      <c r="D208" s="147">
        <v>645967163</v>
      </c>
      <c r="E208" s="147">
        <v>646733087</v>
      </c>
      <c r="F208" s="147">
        <v>7923755</v>
      </c>
    </row>
    <row r="209" spans="1:6" x14ac:dyDescent="0.25">
      <c r="A209" s="148">
        <v>242401001</v>
      </c>
      <c r="B209" s="148" t="s">
        <v>86</v>
      </c>
      <c r="C209" s="147">
        <v>7157831</v>
      </c>
      <c r="D209" s="147">
        <v>645967163</v>
      </c>
      <c r="E209" s="147">
        <v>646733087</v>
      </c>
      <c r="F209" s="147">
        <v>7923755</v>
      </c>
    </row>
    <row r="210" spans="1:6" x14ac:dyDescent="0.25">
      <c r="A210" s="148">
        <v>242402</v>
      </c>
      <c r="B210" s="148" t="s">
        <v>85</v>
      </c>
      <c r="C210" s="147">
        <v>857287</v>
      </c>
      <c r="D210" s="147">
        <v>483912466</v>
      </c>
      <c r="E210" s="147">
        <v>484483590</v>
      </c>
      <c r="F210" s="147">
        <v>1428411</v>
      </c>
    </row>
    <row r="211" spans="1:6" x14ac:dyDescent="0.25">
      <c r="A211" s="148">
        <v>242402001</v>
      </c>
      <c r="B211" s="148" t="s">
        <v>85</v>
      </c>
      <c r="C211" s="147">
        <v>857287</v>
      </c>
      <c r="D211" s="147">
        <v>483912466</v>
      </c>
      <c r="E211" s="147">
        <v>484483590</v>
      </c>
      <c r="F211" s="147">
        <v>1428411</v>
      </c>
    </row>
    <row r="212" spans="1:6" x14ac:dyDescent="0.25">
      <c r="A212" s="148">
        <v>242404</v>
      </c>
      <c r="B212" s="148" t="s">
        <v>373</v>
      </c>
      <c r="C212" s="147">
        <v>0</v>
      </c>
      <c r="D212" s="147">
        <v>4442674</v>
      </c>
      <c r="E212" s="147">
        <v>4442674</v>
      </c>
      <c r="F212" s="147">
        <v>0</v>
      </c>
    </row>
    <row r="213" spans="1:6" x14ac:dyDescent="0.25">
      <c r="A213" s="148">
        <v>242404001</v>
      </c>
      <c r="B213" s="148" t="s">
        <v>373</v>
      </c>
      <c r="C213" s="147">
        <v>0</v>
      </c>
      <c r="D213" s="147">
        <v>4442674</v>
      </c>
      <c r="E213" s="147">
        <v>4442674</v>
      </c>
      <c r="F213" s="147">
        <v>0</v>
      </c>
    </row>
    <row r="214" spans="1:6" x14ac:dyDescent="0.25">
      <c r="A214" s="148">
        <v>242407</v>
      </c>
      <c r="B214" s="148" t="s">
        <v>84</v>
      </c>
      <c r="C214" s="147">
        <v>0</v>
      </c>
      <c r="D214" s="147">
        <v>836141337</v>
      </c>
      <c r="E214" s="147">
        <v>836141337</v>
      </c>
      <c r="F214" s="147">
        <v>0</v>
      </c>
    </row>
    <row r="215" spans="1:6" x14ac:dyDescent="0.25">
      <c r="A215" s="148">
        <v>242407001</v>
      </c>
      <c r="B215" s="148" t="s">
        <v>84</v>
      </c>
      <c r="C215" s="147">
        <v>0</v>
      </c>
      <c r="D215" s="147">
        <v>836141337</v>
      </c>
      <c r="E215" s="147">
        <v>836141337</v>
      </c>
      <c r="F215" s="147">
        <v>0</v>
      </c>
    </row>
    <row r="216" spans="1:6" x14ac:dyDescent="0.25">
      <c r="A216" s="148">
        <v>242408</v>
      </c>
      <c r="B216" s="148" t="s">
        <v>372</v>
      </c>
      <c r="C216" s="147">
        <v>0</v>
      </c>
      <c r="D216" s="147">
        <v>24034176</v>
      </c>
      <c r="E216" s="147">
        <v>24034176</v>
      </c>
      <c r="F216" s="147">
        <v>0</v>
      </c>
    </row>
    <row r="217" spans="1:6" x14ac:dyDescent="0.25">
      <c r="A217" s="148">
        <v>242408001</v>
      </c>
      <c r="B217" s="148" t="s">
        <v>372</v>
      </c>
      <c r="C217" s="147">
        <v>0</v>
      </c>
      <c r="D217" s="147">
        <v>24034176</v>
      </c>
      <c r="E217" s="147">
        <v>24034176</v>
      </c>
      <c r="F217" s="147">
        <v>0</v>
      </c>
    </row>
    <row r="218" spans="1:6" x14ac:dyDescent="0.25">
      <c r="A218" s="148">
        <v>242410</v>
      </c>
      <c r="B218" s="148" t="s">
        <v>371</v>
      </c>
      <c r="C218" s="147">
        <v>0</v>
      </c>
      <c r="D218" s="147">
        <v>0</v>
      </c>
      <c r="E218" s="147">
        <v>0</v>
      </c>
      <c r="F218" s="147">
        <v>0</v>
      </c>
    </row>
    <row r="219" spans="1:6" x14ac:dyDescent="0.25">
      <c r="A219" s="148">
        <v>242410001</v>
      </c>
      <c r="B219" s="148" t="s">
        <v>371</v>
      </c>
      <c r="C219" s="147">
        <v>0</v>
      </c>
      <c r="D219" s="147">
        <v>0</v>
      </c>
      <c r="E219" s="147">
        <v>0</v>
      </c>
      <c r="F219" s="147">
        <v>0</v>
      </c>
    </row>
    <row r="220" spans="1:6" x14ac:dyDescent="0.25">
      <c r="A220" s="148">
        <v>242411</v>
      </c>
      <c r="B220" s="148" t="s">
        <v>370</v>
      </c>
      <c r="C220" s="147">
        <v>0</v>
      </c>
      <c r="D220" s="147">
        <v>42910108</v>
      </c>
      <c r="E220" s="147">
        <v>42910108</v>
      </c>
      <c r="F220" s="147">
        <v>0</v>
      </c>
    </row>
    <row r="221" spans="1:6" x14ac:dyDescent="0.25">
      <c r="A221" s="148">
        <v>242411001</v>
      </c>
      <c r="B221" s="148" t="s">
        <v>370</v>
      </c>
      <c r="C221" s="147">
        <v>0</v>
      </c>
      <c r="D221" s="147">
        <v>42910108</v>
      </c>
      <c r="E221" s="147">
        <v>42910108</v>
      </c>
      <c r="F221" s="147">
        <v>0</v>
      </c>
    </row>
    <row r="222" spans="1:6" ht="30" x14ac:dyDescent="0.25">
      <c r="A222" s="148">
        <v>242413</v>
      </c>
      <c r="B222" s="148" t="s">
        <v>369</v>
      </c>
      <c r="C222" s="147">
        <v>0</v>
      </c>
      <c r="D222" s="147">
        <v>315783889</v>
      </c>
      <c r="E222" s="147">
        <v>315783889</v>
      </c>
      <c r="F222" s="147">
        <v>0</v>
      </c>
    </row>
    <row r="223" spans="1:6" ht="30" x14ac:dyDescent="0.25">
      <c r="A223" s="148">
        <v>242413001</v>
      </c>
      <c r="B223" s="148" t="s">
        <v>369</v>
      </c>
      <c r="C223" s="147">
        <v>0</v>
      </c>
      <c r="D223" s="147">
        <v>315783889</v>
      </c>
      <c r="E223" s="147">
        <v>315783889</v>
      </c>
      <c r="F223" s="147">
        <v>0</v>
      </c>
    </row>
    <row r="224" spans="1:6" x14ac:dyDescent="0.25">
      <c r="A224" s="148">
        <v>242490</v>
      </c>
      <c r="B224" s="148" t="s">
        <v>368</v>
      </c>
      <c r="C224" s="147">
        <v>0</v>
      </c>
      <c r="D224" s="147">
        <v>0</v>
      </c>
      <c r="E224" s="147">
        <v>0</v>
      </c>
      <c r="F224" s="147">
        <v>0</v>
      </c>
    </row>
    <row r="225" spans="1:6" x14ac:dyDescent="0.25">
      <c r="A225" s="148">
        <v>242490001</v>
      </c>
      <c r="B225" s="148" t="s">
        <v>368</v>
      </c>
      <c r="C225" s="147">
        <v>0</v>
      </c>
      <c r="D225" s="147">
        <v>0</v>
      </c>
      <c r="E225" s="147">
        <v>0</v>
      </c>
      <c r="F225" s="147">
        <v>0</v>
      </c>
    </row>
    <row r="226" spans="1:6" x14ac:dyDescent="0.25">
      <c r="A226" s="148">
        <v>2436</v>
      </c>
      <c r="B226" s="148" t="s">
        <v>367</v>
      </c>
      <c r="C226" s="147">
        <v>734276613</v>
      </c>
      <c r="D226" s="147">
        <v>1468604794</v>
      </c>
      <c r="E226" s="147">
        <v>1625972636</v>
      </c>
      <c r="F226" s="147">
        <v>891644455</v>
      </c>
    </row>
    <row r="227" spans="1:6" x14ac:dyDescent="0.25">
      <c r="A227" s="148">
        <v>243603</v>
      </c>
      <c r="B227" s="148" t="s">
        <v>38</v>
      </c>
      <c r="C227" s="147">
        <v>0</v>
      </c>
      <c r="D227" s="147">
        <v>0</v>
      </c>
      <c r="E227" s="147">
        <v>14627155</v>
      </c>
      <c r="F227" s="147">
        <v>14627155</v>
      </c>
    </row>
    <row r="228" spans="1:6" x14ac:dyDescent="0.25">
      <c r="A228" s="148">
        <v>243603001</v>
      </c>
      <c r="B228" s="148" t="s">
        <v>82</v>
      </c>
      <c r="C228" s="147">
        <v>0</v>
      </c>
      <c r="D228" s="147">
        <v>0</v>
      </c>
      <c r="E228" s="147">
        <v>14627155</v>
      </c>
      <c r="F228" s="147">
        <v>14627155</v>
      </c>
    </row>
    <row r="229" spans="1:6" x14ac:dyDescent="0.25">
      <c r="A229" s="148">
        <v>243603002</v>
      </c>
      <c r="B229" s="148" t="s">
        <v>349</v>
      </c>
      <c r="C229" s="147">
        <v>0</v>
      </c>
      <c r="D229" s="147">
        <v>0</v>
      </c>
      <c r="E229" s="147">
        <v>0</v>
      </c>
      <c r="F229" s="147">
        <v>0</v>
      </c>
    </row>
    <row r="230" spans="1:6" x14ac:dyDescent="0.25">
      <c r="A230" s="148">
        <v>243605</v>
      </c>
      <c r="B230" s="148" t="s">
        <v>80</v>
      </c>
      <c r="C230" s="147">
        <v>8529687</v>
      </c>
      <c r="D230" s="147">
        <v>19106399</v>
      </c>
      <c r="E230" s="147">
        <v>14156284</v>
      </c>
      <c r="F230" s="147">
        <v>3579572</v>
      </c>
    </row>
    <row r="231" spans="1:6" x14ac:dyDescent="0.25">
      <c r="A231" s="148">
        <v>243605001</v>
      </c>
      <c r="B231" s="148" t="s">
        <v>82</v>
      </c>
      <c r="C231" s="147">
        <v>8529687</v>
      </c>
      <c r="D231" s="147">
        <v>10576512</v>
      </c>
      <c r="E231" s="147">
        <v>5626397</v>
      </c>
      <c r="F231" s="147">
        <v>3579572</v>
      </c>
    </row>
    <row r="232" spans="1:6" x14ac:dyDescent="0.25">
      <c r="A232" s="148">
        <v>243605002</v>
      </c>
      <c r="B232" s="148" t="s">
        <v>349</v>
      </c>
      <c r="C232" s="147">
        <v>0</v>
      </c>
      <c r="D232" s="147">
        <v>8529887</v>
      </c>
      <c r="E232" s="147">
        <v>8529887</v>
      </c>
      <c r="F232" s="147">
        <v>0</v>
      </c>
    </row>
    <row r="233" spans="1:6" x14ac:dyDescent="0.25">
      <c r="A233" s="148">
        <v>243606</v>
      </c>
      <c r="B233" s="148" t="s">
        <v>365</v>
      </c>
      <c r="C233" s="147">
        <v>0</v>
      </c>
      <c r="D233" s="147">
        <v>0</v>
      </c>
      <c r="E233" s="147">
        <v>6791062</v>
      </c>
      <c r="F233" s="147">
        <v>6791062</v>
      </c>
    </row>
    <row r="234" spans="1:6" x14ac:dyDescent="0.25">
      <c r="A234" s="148">
        <v>243606001</v>
      </c>
      <c r="B234" s="148" t="s">
        <v>82</v>
      </c>
      <c r="C234" s="147">
        <v>0</v>
      </c>
      <c r="D234" s="147">
        <v>0</v>
      </c>
      <c r="E234" s="147">
        <v>6791062</v>
      </c>
      <c r="F234" s="147">
        <v>6791062</v>
      </c>
    </row>
    <row r="235" spans="1:6" x14ac:dyDescent="0.25">
      <c r="A235" s="148">
        <v>243606002</v>
      </c>
      <c r="B235" s="148" t="s">
        <v>349</v>
      </c>
      <c r="C235" s="147">
        <v>0</v>
      </c>
      <c r="D235" s="147">
        <v>0</v>
      </c>
      <c r="E235" s="147">
        <v>0</v>
      </c>
      <c r="F235" s="147">
        <v>0</v>
      </c>
    </row>
    <row r="236" spans="1:6" x14ac:dyDescent="0.25">
      <c r="A236" s="148">
        <v>243607</v>
      </c>
      <c r="B236" s="148" t="s">
        <v>364</v>
      </c>
      <c r="C236" s="147">
        <v>0</v>
      </c>
      <c r="D236" s="147">
        <v>0</v>
      </c>
      <c r="E236" s="147">
        <v>0</v>
      </c>
      <c r="F236" s="147">
        <v>0</v>
      </c>
    </row>
    <row r="237" spans="1:6" x14ac:dyDescent="0.25">
      <c r="A237" s="148">
        <v>243607001</v>
      </c>
      <c r="B237" s="148" t="s">
        <v>82</v>
      </c>
      <c r="C237" s="147">
        <v>0</v>
      </c>
      <c r="D237" s="147">
        <v>0</v>
      </c>
      <c r="E237" s="147">
        <v>0</v>
      </c>
      <c r="F237" s="147">
        <v>0</v>
      </c>
    </row>
    <row r="238" spans="1:6" x14ac:dyDescent="0.25">
      <c r="A238" s="148">
        <v>243607002</v>
      </c>
      <c r="B238" s="148" t="s">
        <v>349</v>
      </c>
      <c r="C238" s="147">
        <v>0</v>
      </c>
      <c r="D238" s="147">
        <v>0</v>
      </c>
      <c r="E238" s="147">
        <v>0</v>
      </c>
      <c r="F238" s="147">
        <v>0</v>
      </c>
    </row>
    <row r="239" spans="1:6" x14ac:dyDescent="0.25">
      <c r="A239" s="148">
        <v>243608</v>
      </c>
      <c r="B239" s="148" t="s">
        <v>363</v>
      </c>
      <c r="C239" s="147">
        <v>0</v>
      </c>
      <c r="D239" s="147">
        <v>0</v>
      </c>
      <c r="E239" s="147">
        <v>0</v>
      </c>
      <c r="F239" s="147">
        <v>0</v>
      </c>
    </row>
    <row r="240" spans="1:6" x14ac:dyDescent="0.25">
      <c r="A240" s="148">
        <v>243608001</v>
      </c>
      <c r="B240" s="148" t="s">
        <v>82</v>
      </c>
      <c r="C240" s="147">
        <v>0</v>
      </c>
      <c r="D240" s="147">
        <v>0</v>
      </c>
      <c r="E240" s="147">
        <v>0</v>
      </c>
      <c r="F240" s="147">
        <v>0</v>
      </c>
    </row>
    <row r="241" spans="1:6" x14ac:dyDescent="0.25">
      <c r="A241" s="148">
        <v>243608002</v>
      </c>
      <c r="B241" s="148" t="s">
        <v>349</v>
      </c>
      <c r="C241" s="147">
        <v>0</v>
      </c>
      <c r="D241" s="147">
        <v>0</v>
      </c>
      <c r="E241" s="147">
        <v>0</v>
      </c>
      <c r="F241" s="147">
        <v>0</v>
      </c>
    </row>
    <row r="242" spans="1:6" x14ac:dyDescent="0.25">
      <c r="A242" s="148">
        <v>243610</v>
      </c>
      <c r="B242" s="148" t="s">
        <v>362</v>
      </c>
      <c r="C242" s="147">
        <v>0</v>
      </c>
      <c r="D242" s="147">
        <v>0</v>
      </c>
      <c r="E242" s="147">
        <v>0</v>
      </c>
      <c r="F242" s="147">
        <v>0</v>
      </c>
    </row>
    <row r="243" spans="1:6" x14ac:dyDescent="0.25">
      <c r="A243" s="148">
        <v>243610001</v>
      </c>
      <c r="B243" s="148" t="s">
        <v>82</v>
      </c>
      <c r="C243" s="147">
        <v>0</v>
      </c>
      <c r="D243" s="147">
        <v>0</v>
      </c>
      <c r="E243" s="147">
        <v>0</v>
      </c>
      <c r="F243" s="147">
        <v>0</v>
      </c>
    </row>
    <row r="244" spans="1:6" x14ac:dyDescent="0.25">
      <c r="A244" s="148">
        <v>243610002</v>
      </c>
      <c r="B244" s="148" t="s">
        <v>349</v>
      </c>
      <c r="C244" s="147">
        <v>0</v>
      </c>
      <c r="D244" s="147">
        <v>0</v>
      </c>
      <c r="E244" s="147">
        <v>0</v>
      </c>
      <c r="F244" s="147">
        <v>0</v>
      </c>
    </row>
    <row r="245" spans="1:6" ht="30" x14ac:dyDescent="0.25">
      <c r="A245" s="148">
        <v>243612</v>
      </c>
      <c r="B245" s="148" t="s">
        <v>361</v>
      </c>
      <c r="C245" s="147">
        <v>0</v>
      </c>
      <c r="D245" s="147">
        <v>0</v>
      </c>
      <c r="E245" s="147">
        <v>0</v>
      </c>
      <c r="F245" s="147">
        <v>0</v>
      </c>
    </row>
    <row r="246" spans="1:6" x14ac:dyDescent="0.25">
      <c r="A246" s="148">
        <v>243612002</v>
      </c>
      <c r="B246" s="148" t="s">
        <v>349</v>
      </c>
      <c r="C246" s="147">
        <v>0</v>
      </c>
      <c r="D246" s="147">
        <v>0</v>
      </c>
      <c r="E246" s="147">
        <v>0</v>
      </c>
      <c r="F246" s="147">
        <v>0</v>
      </c>
    </row>
    <row r="247" spans="1:6" x14ac:dyDescent="0.25">
      <c r="A247" s="148">
        <v>243613</v>
      </c>
      <c r="B247" s="148" t="s">
        <v>360</v>
      </c>
      <c r="C247" s="147">
        <v>0</v>
      </c>
      <c r="D247" s="147">
        <v>0</v>
      </c>
      <c r="E247" s="147">
        <v>0</v>
      </c>
      <c r="F247" s="147">
        <v>0</v>
      </c>
    </row>
    <row r="248" spans="1:6" x14ac:dyDescent="0.25">
      <c r="A248" s="148">
        <v>243613001</v>
      </c>
      <c r="B248" s="148" t="s">
        <v>82</v>
      </c>
      <c r="C248" s="147">
        <v>0</v>
      </c>
      <c r="D248" s="147">
        <v>0</v>
      </c>
      <c r="E248" s="147">
        <v>0</v>
      </c>
      <c r="F248" s="147">
        <v>0</v>
      </c>
    </row>
    <row r="249" spans="1:6" x14ac:dyDescent="0.25">
      <c r="A249" s="148">
        <v>243615</v>
      </c>
      <c r="B249" s="148" t="s">
        <v>359</v>
      </c>
      <c r="C249" s="147">
        <v>711075991</v>
      </c>
      <c r="D249" s="147">
        <v>1433466606</v>
      </c>
      <c r="E249" s="147">
        <v>1555995797</v>
      </c>
      <c r="F249" s="147">
        <v>833605182</v>
      </c>
    </row>
    <row r="250" spans="1:6" x14ac:dyDescent="0.25">
      <c r="A250" s="148">
        <v>243615001</v>
      </c>
      <c r="B250" s="148" t="s">
        <v>82</v>
      </c>
      <c r="C250" s="147">
        <v>711075991</v>
      </c>
      <c r="D250" s="147">
        <v>719407606</v>
      </c>
      <c r="E250" s="147">
        <v>841936797</v>
      </c>
      <c r="F250" s="147">
        <v>833605182</v>
      </c>
    </row>
    <row r="251" spans="1:6" x14ac:dyDescent="0.25">
      <c r="A251" s="148">
        <v>243615002</v>
      </c>
      <c r="B251" s="148" t="s">
        <v>349</v>
      </c>
      <c r="C251" s="147">
        <v>0</v>
      </c>
      <c r="D251" s="147">
        <v>714059000</v>
      </c>
      <c r="E251" s="147">
        <v>714059000</v>
      </c>
      <c r="F251" s="147">
        <v>0</v>
      </c>
    </row>
    <row r="252" spans="1:6" x14ac:dyDescent="0.25">
      <c r="A252" s="148">
        <v>243625</v>
      </c>
      <c r="B252" s="148" t="s">
        <v>358</v>
      </c>
      <c r="C252" s="147">
        <v>7218024</v>
      </c>
      <c r="D252" s="147">
        <v>14676016</v>
      </c>
      <c r="E252" s="147">
        <v>19562721</v>
      </c>
      <c r="F252" s="147">
        <v>12104729</v>
      </c>
    </row>
    <row r="253" spans="1:6" x14ac:dyDescent="0.25">
      <c r="A253" s="148">
        <v>243625001</v>
      </c>
      <c r="B253" s="148" t="s">
        <v>83</v>
      </c>
      <c r="C253" s="147">
        <v>7218024</v>
      </c>
      <c r="D253" s="147">
        <v>7697016</v>
      </c>
      <c r="E253" s="147">
        <v>12583721</v>
      </c>
      <c r="F253" s="147">
        <v>12104729</v>
      </c>
    </row>
    <row r="254" spans="1:6" x14ac:dyDescent="0.25">
      <c r="A254" s="148">
        <v>243625002</v>
      </c>
      <c r="B254" s="148" t="s">
        <v>357</v>
      </c>
      <c r="C254" s="147">
        <v>0</v>
      </c>
      <c r="D254" s="147">
        <v>6979000</v>
      </c>
      <c r="E254" s="147">
        <v>6979000</v>
      </c>
      <c r="F254" s="147">
        <v>0</v>
      </c>
    </row>
    <row r="255" spans="1:6" ht="30" x14ac:dyDescent="0.25">
      <c r="A255" s="148">
        <v>243625003</v>
      </c>
      <c r="B255" s="148" t="s">
        <v>356</v>
      </c>
      <c r="C255" s="147">
        <v>0</v>
      </c>
      <c r="D255" s="147">
        <v>0</v>
      </c>
      <c r="E255" s="147">
        <v>0</v>
      </c>
      <c r="F255" s="147">
        <v>0</v>
      </c>
    </row>
    <row r="256" spans="1:6" ht="30" x14ac:dyDescent="0.25">
      <c r="A256" s="148">
        <v>243625004</v>
      </c>
      <c r="B256" s="148" t="s">
        <v>355</v>
      </c>
      <c r="C256" s="147">
        <v>0</v>
      </c>
      <c r="D256" s="147">
        <v>0</v>
      </c>
      <c r="E256" s="147">
        <v>0</v>
      </c>
      <c r="F256" s="147">
        <v>0</v>
      </c>
    </row>
    <row r="257" spans="1:6" x14ac:dyDescent="0.25">
      <c r="A257" s="148">
        <v>243626</v>
      </c>
      <c r="B257" s="148" t="s">
        <v>354</v>
      </c>
      <c r="C257" s="147">
        <v>0</v>
      </c>
      <c r="D257" s="147">
        <v>0</v>
      </c>
      <c r="E257" s="147">
        <v>0</v>
      </c>
      <c r="F257" s="147">
        <v>0</v>
      </c>
    </row>
    <row r="258" spans="1:6" x14ac:dyDescent="0.25">
      <c r="A258" s="148">
        <v>243626001</v>
      </c>
      <c r="B258" s="148" t="s">
        <v>82</v>
      </c>
      <c r="C258" s="147">
        <v>0</v>
      </c>
      <c r="D258" s="147">
        <v>0</v>
      </c>
      <c r="E258" s="147">
        <v>0</v>
      </c>
      <c r="F258" s="147">
        <v>0</v>
      </c>
    </row>
    <row r="259" spans="1:6" x14ac:dyDescent="0.25">
      <c r="A259" s="148">
        <v>243626002</v>
      </c>
      <c r="B259" s="148" t="s">
        <v>349</v>
      </c>
      <c r="C259" s="147">
        <v>0</v>
      </c>
      <c r="D259" s="147">
        <v>0</v>
      </c>
      <c r="E259" s="147">
        <v>0</v>
      </c>
      <c r="F259" s="147">
        <v>0</v>
      </c>
    </row>
    <row r="260" spans="1:6" ht="30" x14ac:dyDescent="0.25">
      <c r="A260" s="148">
        <v>243627</v>
      </c>
      <c r="B260" s="148" t="s">
        <v>353</v>
      </c>
      <c r="C260" s="147">
        <v>7452911</v>
      </c>
      <c r="D260" s="147">
        <v>1355773</v>
      </c>
      <c r="E260" s="147">
        <v>14839617</v>
      </c>
      <c r="F260" s="147">
        <v>20936755</v>
      </c>
    </row>
    <row r="261" spans="1:6" x14ac:dyDescent="0.25">
      <c r="A261" s="148">
        <v>243627001</v>
      </c>
      <c r="B261" s="148" t="s">
        <v>82</v>
      </c>
      <c r="C261" s="147">
        <v>7452911</v>
      </c>
      <c r="D261" s="147">
        <v>1355773</v>
      </c>
      <c r="E261" s="147">
        <v>14839617</v>
      </c>
      <c r="F261" s="147">
        <v>20936755</v>
      </c>
    </row>
    <row r="262" spans="1:6" x14ac:dyDescent="0.25">
      <c r="A262" s="148">
        <v>243627002</v>
      </c>
      <c r="B262" s="148" t="s">
        <v>349</v>
      </c>
      <c r="C262" s="147">
        <v>0</v>
      </c>
      <c r="D262" s="147">
        <v>0</v>
      </c>
      <c r="E262" s="147">
        <v>0</v>
      </c>
      <c r="F262" s="147">
        <v>0</v>
      </c>
    </row>
    <row r="263" spans="1:6" ht="30" x14ac:dyDescent="0.25">
      <c r="A263" s="148">
        <v>243628</v>
      </c>
      <c r="B263" s="148" t="s">
        <v>352</v>
      </c>
      <c r="C263" s="147">
        <v>0</v>
      </c>
      <c r="D263" s="147">
        <v>0</v>
      </c>
      <c r="E263" s="147">
        <v>0</v>
      </c>
      <c r="F263" s="147">
        <v>0</v>
      </c>
    </row>
    <row r="264" spans="1:6" x14ac:dyDescent="0.25">
      <c r="A264" s="148">
        <v>243628001</v>
      </c>
      <c r="B264" s="148" t="s">
        <v>82</v>
      </c>
      <c r="C264" s="147">
        <v>0</v>
      </c>
      <c r="D264" s="147">
        <v>0</v>
      </c>
      <c r="E264" s="147">
        <v>0</v>
      </c>
      <c r="F264" s="147">
        <v>0</v>
      </c>
    </row>
    <row r="265" spans="1:6" x14ac:dyDescent="0.25">
      <c r="A265" s="148">
        <v>243690</v>
      </c>
      <c r="B265" s="148" t="s">
        <v>350</v>
      </c>
      <c r="C265" s="147">
        <v>0</v>
      </c>
      <c r="D265" s="147">
        <v>0</v>
      </c>
      <c r="E265" s="147">
        <v>0</v>
      </c>
      <c r="F265" s="147">
        <v>0</v>
      </c>
    </row>
    <row r="266" spans="1:6" x14ac:dyDescent="0.25">
      <c r="A266" s="148">
        <v>243690001</v>
      </c>
      <c r="B266" s="148" t="s">
        <v>82</v>
      </c>
      <c r="C266" s="147">
        <v>0</v>
      </c>
      <c r="D266" s="147">
        <v>0</v>
      </c>
      <c r="E266" s="147">
        <v>0</v>
      </c>
      <c r="F266" s="147">
        <v>0</v>
      </c>
    </row>
    <row r="267" spans="1:6" x14ac:dyDescent="0.25">
      <c r="A267" s="148">
        <v>243690002</v>
      </c>
      <c r="B267" s="148" t="s">
        <v>349</v>
      </c>
      <c r="C267" s="147">
        <v>0</v>
      </c>
      <c r="D267" s="147">
        <v>0</v>
      </c>
      <c r="E267" s="147">
        <v>0</v>
      </c>
      <c r="F267" s="147">
        <v>0</v>
      </c>
    </row>
    <row r="268" spans="1:6" x14ac:dyDescent="0.25">
      <c r="A268" s="148">
        <v>2440</v>
      </c>
      <c r="B268" s="148" t="s">
        <v>284</v>
      </c>
      <c r="C268" s="147">
        <v>0</v>
      </c>
      <c r="D268" s="147">
        <v>0</v>
      </c>
      <c r="E268" s="147">
        <v>0</v>
      </c>
      <c r="F268" s="147">
        <v>0</v>
      </c>
    </row>
    <row r="269" spans="1:6" x14ac:dyDescent="0.25">
      <c r="A269" s="148">
        <v>244003</v>
      </c>
      <c r="B269" s="148" t="s">
        <v>37</v>
      </c>
      <c r="C269" s="147">
        <v>0</v>
      </c>
      <c r="D269" s="147">
        <v>0</v>
      </c>
      <c r="E269" s="147">
        <v>0</v>
      </c>
      <c r="F269" s="147">
        <v>0</v>
      </c>
    </row>
    <row r="270" spans="1:6" x14ac:dyDescent="0.25">
      <c r="A270" s="148">
        <v>244003001</v>
      </c>
      <c r="B270" s="148" t="s">
        <v>37</v>
      </c>
      <c r="C270" s="147">
        <v>0</v>
      </c>
      <c r="D270" s="147">
        <v>0</v>
      </c>
      <c r="E270" s="147">
        <v>0</v>
      </c>
      <c r="F270" s="147">
        <v>0</v>
      </c>
    </row>
    <row r="271" spans="1:6" x14ac:dyDescent="0.25">
      <c r="A271" s="148">
        <v>244014</v>
      </c>
      <c r="B271" s="148" t="s">
        <v>348</v>
      </c>
      <c r="C271" s="147">
        <v>0</v>
      </c>
      <c r="D271" s="147">
        <v>0</v>
      </c>
      <c r="E271" s="147">
        <v>0</v>
      </c>
      <c r="F271" s="147">
        <v>0</v>
      </c>
    </row>
    <row r="272" spans="1:6" x14ac:dyDescent="0.25">
      <c r="A272" s="148">
        <v>244014001</v>
      </c>
      <c r="B272" s="148" t="s">
        <v>348</v>
      </c>
      <c r="C272" s="147">
        <v>0</v>
      </c>
      <c r="D272" s="147">
        <v>0</v>
      </c>
      <c r="E272" s="147">
        <v>0</v>
      </c>
      <c r="F272" s="147">
        <v>0</v>
      </c>
    </row>
    <row r="273" spans="1:6" x14ac:dyDescent="0.25">
      <c r="A273" s="148">
        <v>244016</v>
      </c>
      <c r="B273" s="148" t="s">
        <v>347</v>
      </c>
      <c r="C273" s="147">
        <v>0</v>
      </c>
      <c r="D273" s="147">
        <v>0</v>
      </c>
      <c r="E273" s="147">
        <v>0</v>
      </c>
      <c r="F273" s="147">
        <v>0</v>
      </c>
    </row>
    <row r="274" spans="1:6" x14ac:dyDescent="0.25">
      <c r="A274" s="148">
        <v>244016001</v>
      </c>
      <c r="B274" s="148" t="s">
        <v>347</v>
      </c>
      <c r="C274" s="147">
        <v>0</v>
      </c>
      <c r="D274" s="147">
        <v>0</v>
      </c>
      <c r="E274" s="147">
        <v>0</v>
      </c>
      <c r="F274" s="147">
        <v>0</v>
      </c>
    </row>
    <row r="275" spans="1:6" x14ac:dyDescent="0.25">
      <c r="A275" s="148">
        <v>2460</v>
      </c>
      <c r="B275" s="148" t="s">
        <v>346</v>
      </c>
      <c r="C275" s="147">
        <v>6252587046</v>
      </c>
      <c r="D275" s="147">
        <v>0</v>
      </c>
      <c r="E275" s="147">
        <v>0</v>
      </c>
      <c r="F275" s="147">
        <v>6252587046</v>
      </c>
    </row>
    <row r="276" spans="1:6" x14ac:dyDescent="0.25">
      <c r="A276" s="148">
        <v>246002</v>
      </c>
      <c r="B276" s="148" t="s">
        <v>345</v>
      </c>
      <c r="C276" s="147">
        <v>6252587046</v>
      </c>
      <c r="D276" s="147">
        <v>0</v>
      </c>
      <c r="E276" s="147">
        <v>0</v>
      </c>
      <c r="F276" s="147">
        <v>6252587046</v>
      </c>
    </row>
    <row r="277" spans="1:6" x14ac:dyDescent="0.25">
      <c r="A277" s="148">
        <v>246002001</v>
      </c>
      <c r="B277" s="148" t="s">
        <v>345</v>
      </c>
      <c r="C277" s="147">
        <v>6252587046</v>
      </c>
      <c r="D277" s="147">
        <v>0</v>
      </c>
      <c r="E277" s="147">
        <v>0</v>
      </c>
      <c r="F277" s="147">
        <v>6252587046</v>
      </c>
    </row>
    <row r="278" spans="1:6" x14ac:dyDescent="0.25">
      <c r="A278" s="148">
        <v>2490</v>
      </c>
      <c r="B278" s="148" t="s">
        <v>344</v>
      </c>
      <c r="C278" s="147">
        <v>554745182</v>
      </c>
      <c r="D278" s="147">
        <v>6528576248.3500004</v>
      </c>
      <c r="E278" s="147">
        <v>6562009743.3500004</v>
      </c>
      <c r="F278" s="147">
        <v>588178677</v>
      </c>
    </row>
    <row r="279" spans="1:6" x14ac:dyDescent="0.25">
      <c r="A279" s="148">
        <v>249025</v>
      </c>
      <c r="B279" s="148" t="s">
        <v>343</v>
      </c>
      <c r="C279" s="147">
        <v>0</v>
      </c>
      <c r="D279" s="147">
        <v>0</v>
      </c>
      <c r="E279" s="147">
        <v>0</v>
      </c>
      <c r="F279" s="147">
        <v>0</v>
      </c>
    </row>
    <row r="280" spans="1:6" ht="30" x14ac:dyDescent="0.25">
      <c r="A280" s="148">
        <v>249025002</v>
      </c>
      <c r="B280" s="148" t="s">
        <v>342</v>
      </c>
      <c r="C280" s="147">
        <v>0</v>
      </c>
      <c r="D280" s="147">
        <v>0</v>
      </c>
      <c r="E280" s="147">
        <v>0</v>
      </c>
      <c r="F280" s="147">
        <v>0</v>
      </c>
    </row>
    <row r="281" spans="1:6" x14ac:dyDescent="0.25">
      <c r="A281" s="148">
        <v>249027</v>
      </c>
      <c r="B281" s="148" t="s">
        <v>40</v>
      </c>
      <c r="C281" s="147">
        <v>370794</v>
      </c>
      <c r="D281" s="147">
        <v>2537351</v>
      </c>
      <c r="E281" s="147">
        <v>2166557</v>
      </c>
      <c r="F281" s="147">
        <v>0</v>
      </c>
    </row>
    <row r="282" spans="1:6" x14ac:dyDescent="0.25">
      <c r="A282" s="148">
        <v>249027001</v>
      </c>
      <c r="B282" s="148" t="s">
        <v>40</v>
      </c>
      <c r="C282" s="147">
        <v>370794</v>
      </c>
      <c r="D282" s="147">
        <v>2537351</v>
      </c>
      <c r="E282" s="147">
        <v>2166557</v>
      </c>
      <c r="F282" s="147">
        <v>0</v>
      </c>
    </row>
    <row r="283" spans="1:6" x14ac:dyDescent="0.25">
      <c r="A283" s="148">
        <v>249028</v>
      </c>
      <c r="B283" s="148" t="s">
        <v>341</v>
      </c>
      <c r="C283" s="147">
        <v>0</v>
      </c>
      <c r="D283" s="147">
        <v>0</v>
      </c>
      <c r="E283" s="147">
        <v>0</v>
      </c>
      <c r="F283" s="147">
        <v>0</v>
      </c>
    </row>
    <row r="284" spans="1:6" x14ac:dyDescent="0.25">
      <c r="A284" s="148">
        <v>249028001</v>
      </c>
      <c r="B284" s="148" t="s">
        <v>341</v>
      </c>
      <c r="C284" s="147">
        <v>0</v>
      </c>
      <c r="D284" s="147">
        <v>0</v>
      </c>
      <c r="E284" s="147">
        <v>0</v>
      </c>
      <c r="F284" s="147">
        <v>0</v>
      </c>
    </row>
    <row r="285" spans="1:6" x14ac:dyDescent="0.25">
      <c r="A285" s="148">
        <v>249032</v>
      </c>
      <c r="B285" s="148" t="s">
        <v>81</v>
      </c>
      <c r="C285" s="147">
        <v>0</v>
      </c>
      <c r="D285" s="147">
        <v>0</v>
      </c>
      <c r="E285" s="147">
        <v>0</v>
      </c>
      <c r="F285" s="147">
        <v>0</v>
      </c>
    </row>
    <row r="286" spans="1:6" x14ac:dyDescent="0.25">
      <c r="A286" s="148">
        <v>249032001</v>
      </c>
      <c r="B286" s="148" t="s">
        <v>81</v>
      </c>
      <c r="C286" s="147">
        <v>0</v>
      </c>
      <c r="D286" s="147">
        <v>0</v>
      </c>
      <c r="E286" s="147">
        <v>0</v>
      </c>
      <c r="F286" s="147">
        <v>0</v>
      </c>
    </row>
    <row r="287" spans="1:6" ht="30" x14ac:dyDescent="0.25">
      <c r="A287" s="148">
        <v>249034</v>
      </c>
      <c r="B287" s="148" t="s">
        <v>340</v>
      </c>
      <c r="C287" s="147">
        <v>0</v>
      </c>
      <c r="D287" s="147">
        <v>152242600</v>
      </c>
      <c r="E287" s="147">
        <v>152242600</v>
      </c>
      <c r="F287" s="147">
        <v>0</v>
      </c>
    </row>
    <row r="288" spans="1:6" ht="30" x14ac:dyDescent="0.25">
      <c r="A288" s="148">
        <v>249034001</v>
      </c>
      <c r="B288" s="148" t="s">
        <v>52</v>
      </c>
      <c r="C288" s="147">
        <v>0</v>
      </c>
      <c r="D288" s="147">
        <v>101467800</v>
      </c>
      <c r="E288" s="147">
        <v>101467800</v>
      </c>
      <c r="F288" s="147">
        <v>0</v>
      </c>
    </row>
    <row r="289" spans="1:6" x14ac:dyDescent="0.25">
      <c r="A289" s="148">
        <v>249034002</v>
      </c>
      <c r="B289" s="148" t="s">
        <v>53</v>
      </c>
      <c r="C289" s="147">
        <v>0</v>
      </c>
      <c r="D289" s="147">
        <v>50774800</v>
      </c>
      <c r="E289" s="147">
        <v>50774800</v>
      </c>
      <c r="F289" s="147">
        <v>0</v>
      </c>
    </row>
    <row r="290" spans="1:6" x14ac:dyDescent="0.25">
      <c r="A290" s="148">
        <v>249050</v>
      </c>
      <c r="B290" s="148" t="s">
        <v>339</v>
      </c>
      <c r="C290" s="147">
        <v>0</v>
      </c>
      <c r="D290" s="147">
        <v>355023800</v>
      </c>
      <c r="E290" s="147">
        <v>355023800</v>
      </c>
      <c r="F290" s="147">
        <v>0</v>
      </c>
    </row>
    <row r="291" spans="1:6" x14ac:dyDescent="0.25">
      <c r="A291" s="148">
        <v>249050001</v>
      </c>
      <c r="B291" s="148" t="s">
        <v>55</v>
      </c>
      <c r="C291" s="147">
        <v>0</v>
      </c>
      <c r="D291" s="147">
        <v>304249000</v>
      </c>
      <c r="E291" s="147">
        <v>304249000</v>
      </c>
      <c r="F291" s="147">
        <v>0</v>
      </c>
    </row>
    <row r="292" spans="1:6" x14ac:dyDescent="0.25">
      <c r="A292" s="148">
        <v>249050002</v>
      </c>
      <c r="B292" s="148" t="s">
        <v>54</v>
      </c>
      <c r="C292" s="147">
        <v>0</v>
      </c>
      <c r="D292" s="147">
        <v>50774800</v>
      </c>
      <c r="E292" s="147">
        <v>50774800</v>
      </c>
      <c r="F292" s="147">
        <v>0</v>
      </c>
    </row>
    <row r="293" spans="1:6" x14ac:dyDescent="0.25">
      <c r="A293" s="148">
        <v>249051</v>
      </c>
      <c r="B293" s="148" t="s">
        <v>42</v>
      </c>
      <c r="C293" s="147">
        <v>0</v>
      </c>
      <c r="D293" s="147">
        <v>103738780</v>
      </c>
      <c r="E293" s="147">
        <v>110046174</v>
      </c>
      <c r="F293" s="147">
        <v>6307394</v>
      </c>
    </row>
    <row r="294" spans="1:6" x14ac:dyDescent="0.25">
      <c r="A294" s="148">
        <v>249051001</v>
      </c>
      <c r="B294" s="148" t="s">
        <v>42</v>
      </c>
      <c r="C294" s="147">
        <v>0</v>
      </c>
      <c r="D294" s="147">
        <v>103738780</v>
      </c>
      <c r="E294" s="147">
        <v>110046174</v>
      </c>
      <c r="F294" s="147">
        <v>6307394</v>
      </c>
    </row>
    <row r="295" spans="1:6" x14ac:dyDescent="0.25">
      <c r="A295" s="148">
        <v>249055</v>
      </c>
      <c r="B295" s="148" t="s">
        <v>80</v>
      </c>
      <c r="C295" s="147">
        <v>554374388</v>
      </c>
      <c r="D295" s="147">
        <v>5673538837.3500004</v>
      </c>
      <c r="E295" s="147">
        <v>5701035732.3500004</v>
      </c>
      <c r="F295" s="147">
        <v>581871283</v>
      </c>
    </row>
    <row r="296" spans="1:6" x14ac:dyDescent="0.25">
      <c r="A296" s="148">
        <v>249055001</v>
      </c>
      <c r="B296" s="148" t="s">
        <v>80</v>
      </c>
      <c r="C296" s="147">
        <v>554374388</v>
      </c>
      <c r="D296" s="147">
        <v>5673538837.3500004</v>
      </c>
      <c r="E296" s="147">
        <v>5701035732.3500004</v>
      </c>
      <c r="F296" s="147">
        <v>581871283</v>
      </c>
    </row>
    <row r="297" spans="1:6" x14ac:dyDescent="0.25">
      <c r="A297" s="148">
        <v>249058</v>
      </c>
      <c r="B297" s="148" t="s">
        <v>41</v>
      </c>
      <c r="C297" s="147">
        <v>0</v>
      </c>
      <c r="D297" s="147">
        <v>241494880</v>
      </c>
      <c r="E297" s="147">
        <v>241494880</v>
      </c>
      <c r="F297" s="147">
        <v>0</v>
      </c>
    </row>
    <row r="298" spans="1:6" x14ac:dyDescent="0.25">
      <c r="A298" s="148">
        <v>249058001</v>
      </c>
      <c r="B298" s="148" t="s">
        <v>41</v>
      </c>
      <c r="C298" s="147">
        <v>0</v>
      </c>
      <c r="D298" s="147">
        <v>241494880</v>
      </c>
      <c r="E298" s="147">
        <v>241494880</v>
      </c>
      <c r="F298" s="147">
        <v>0</v>
      </c>
    </row>
    <row r="299" spans="1:6" x14ac:dyDescent="0.25">
      <c r="A299" s="148">
        <v>249090</v>
      </c>
      <c r="B299" s="148" t="s">
        <v>160</v>
      </c>
      <c r="C299" s="147">
        <v>0</v>
      </c>
      <c r="D299" s="147">
        <v>0</v>
      </c>
      <c r="E299" s="147">
        <v>0</v>
      </c>
      <c r="F299" s="147">
        <v>0</v>
      </c>
    </row>
    <row r="300" spans="1:6" x14ac:dyDescent="0.25">
      <c r="A300" s="148">
        <v>249090001</v>
      </c>
      <c r="B300" s="148" t="s">
        <v>160</v>
      </c>
      <c r="C300" s="147">
        <v>0</v>
      </c>
      <c r="D300" s="147">
        <v>0</v>
      </c>
      <c r="E300" s="147">
        <v>0</v>
      </c>
      <c r="F300" s="147">
        <v>0</v>
      </c>
    </row>
    <row r="301" spans="1:6" x14ac:dyDescent="0.25">
      <c r="A301" s="148">
        <v>25</v>
      </c>
      <c r="B301" s="148" t="s">
        <v>338</v>
      </c>
      <c r="C301" s="147">
        <v>10997674834.290001</v>
      </c>
      <c r="D301" s="147">
        <v>15020161051</v>
      </c>
      <c r="E301" s="147">
        <v>18775933646</v>
      </c>
      <c r="F301" s="147">
        <v>14753447429.290001</v>
      </c>
    </row>
    <row r="302" spans="1:6" x14ac:dyDescent="0.25">
      <c r="A302" s="148">
        <v>2511</v>
      </c>
      <c r="B302" s="148" t="s">
        <v>337</v>
      </c>
      <c r="C302" s="147">
        <v>10396617247.92</v>
      </c>
      <c r="D302" s="147">
        <v>14947286843</v>
      </c>
      <c r="E302" s="147">
        <v>18753481875</v>
      </c>
      <c r="F302" s="147">
        <v>14202812279.92</v>
      </c>
    </row>
    <row r="303" spans="1:6" x14ac:dyDescent="0.25">
      <c r="A303" s="148">
        <v>251101</v>
      </c>
      <c r="B303" s="148" t="s">
        <v>79</v>
      </c>
      <c r="C303" s="147">
        <v>0</v>
      </c>
      <c r="D303" s="147">
        <v>10135777722.309999</v>
      </c>
      <c r="E303" s="147">
        <v>10135777722.309999</v>
      </c>
      <c r="F303" s="147">
        <v>0</v>
      </c>
    </row>
    <row r="304" spans="1:6" x14ac:dyDescent="0.25">
      <c r="A304" s="148">
        <v>251101001</v>
      </c>
      <c r="B304" s="148" t="s">
        <v>79</v>
      </c>
      <c r="C304" s="147">
        <v>0</v>
      </c>
      <c r="D304" s="147">
        <v>10135777722.309999</v>
      </c>
      <c r="E304" s="147">
        <v>10135777722.309999</v>
      </c>
      <c r="F304" s="147">
        <v>0</v>
      </c>
    </row>
    <row r="305" spans="1:6" x14ac:dyDescent="0.25">
      <c r="A305" s="148">
        <v>251102</v>
      </c>
      <c r="B305" s="148" t="s">
        <v>78</v>
      </c>
      <c r="C305" s="147">
        <v>129489652</v>
      </c>
      <c r="D305" s="147">
        <v>566807693</v>
      </c>
      <c r="E305" s="147">
        <v>566807693</v>
      </c>
      <c r="F305" s="147">
        <v>129489652</v>
      </c>
    </row>
    <row r="306" spans="1:6" x14ac:dyDescent="0.25">
      <c r="A306" s="148">
        <v>251102001</v>
      </c>
      <c r="B306" s="148" t="s">
        <v>78</v>
      </c>
      <c r="C306" s="147">
        <v>129489652</v>
      </c>
      <c r="D306" s="147">
        <v>566807693</v>
      </c>
      <c r="E306" s="147">
        <v>566807693</v>
      </c>
      <c r="F306" s="147">
        <v>129489652</v>
      </c>
    </row>
    <row r="307" spans="1:6" x14ac:dyDescent="0.25">
      <c r="A307" s="148">
        <v>251104</v>
      </c>
      <c r="B307" s="148" t="s">
        <v>51</v>
      </c>
      <c r="C307" s="147">
        <v>3631695648.9400001</v>
      </c>
      <c r="D307" s="147">
        <v>177289889</v>
      </c>
      <c r="E307" s="147">
        <v>177897212</v>
      </c>
      <c r="F307" s="147">
        <v>3632302971.9400001</v>
      </c>
    </row>
    <row r="308" spans="1:6" x14ac:dyDescent="0.25">
      <c r="A308" s="148">
        <v>251104001</v>
      </c>
      <c r="B308" s="148" t="s">
        <v>51</v>
      </c>
      <c r="C308" s="147">
        <v>3631695648.9400001</v>
      </c>
      <c r="D308" s="147">
        <v>177289889</v>
      </c>
      <c r="E308" s="147">
        <v>177897212</v>
      </c>
      <c r="F308" s="147">
        <v>3632302971.9400001</v>
      </c>
    </row>
    <row r="309" spans="1:6" x14ac:dyDescent="0.25">
      <c r="A309" s="148">
        <v>251105</v>
      </c>
      <c r="B309" s="148" t="s">
        <v>77</v>
      </c>
      <c r="C309" s="147">
        <v>2172903532.2800002</v>
      </c>
      <c r="D309" s="147">
        <v>134053488</v>
      </c>
      <c r="E309" s="147">
        <v>353643977</v>
      </c>
      <c r="F309" s="147">
        <v>2392494021.2800002</v>
      </c>
    </row>
    <row r="310" spans="1:6" x14ac:dyDescent="0.25">
      <c r="A310" s="148">
        <v>251105001</v>
      </c>
      <c r="B310" s="148" t="s">
        <v>77</v>
      </c>
      <c r="C310" s="147">
        <v>2172903532.2800002</v>
      </c>
      <c r="D310" s="147">
        <v>134053488</v>
      </c>
      <c r="E310" s="147">
        <v>353643977</v>
      </c>
      <c r="F310" s="147">
        <v>2392494021.2800002</v>
      </c>
    </row>
    <row r="311" spans="1:6" x14ac:dyDescent="0.25">
      <c r="A311" s="148">
        <v>251106</v>
      </c>
      <c r="B311" s="148" t="s">
        <v>49</v>
      </c>
      <c r="C311" s="147">
        <v>2811159802.7600002</v>
      </c>
      <c r="D311" s="147">
        <v>115087407</v>
      </c>
      <c r="E311" s="147">
        <v>2559164587</v>
      </c>
      <c r="F311" s="147">
        <v>5255236982.7600002</v>
      </c>
    </row>
    <row r="312" spans="1:6" x14ac:dyDescent="0.25">
      <c r="A312" s="148">
        <v>251106001</v>
      </c>
      <c r="B312" s="148" t="s">
        <v>49</v>
      </c>
      <c r="C312" s="147">
        <v>2811159802.7600002</v>
      </c>
      <c r="D312" s="147">
        <v>115087407</v>
      </c>
      <c r="E312" s="147">
        <v>2559164587</v>
      </c>
      <c r="F312" s="147">
        <v>5255236982.7600002</v>
      </c>
    </row>
    <row r="313" spans="1:6" x14ac:dyDescent="0.25">
      <c r="A313" s="148">
        <v>251107</v>
      </c>
      <c r="B313" s="148" t="s">
        <v>50</v>
      </c>
      <c r="C313" s="147">
        <v>0</v>
      </c>
      <c r="D313" s="147">
        <v>41333965</v>
      </c>
      <c r="E313" s="147">
        <v>778982534</v>
      </c>
      <c r="F313" s="147">
        <v>737648569</v>
      </c>
    </row>
    <row r="314" spans="1:6" x14ac:dyDescent="0.25">
      <c r="A314" s="148">
        <v>251107001</v>
      </c>
      <c r="B314" s="148" t="s">
        <v>50</v>
      </c>
      <c r="C314" s="147">
        <v>0</v>
      </c>
      <c r="D314" s="147">
        <v>41333965</v>
      </c>
      <c r="E314" s="147">
        <v>778982534</v>
      </c>
      <c r="F314" s="147">
        <v>737648569</v>
      </c>
    </row>
    <row r="315" spans="1:6" x14ac:dyDescent="0.25">
      <c r="A315" s="148">
        <v>251108</v>
      </c>
      <c r="B315" s="148" t="s">
        <v>14</v>
      </c>
      <c r="C315" s="147">
        <v>0</v>
      </c>
      <c r="D315" s="147">
        <v>35374193.020000003</v>
      </c>
      <c r="E315" s="147">
        <v>35374193.020000003</v>
      </c>
      <c r="F315" s="147">
        <v>0</v>
      </c>
    </row>
    <row r="316" spans="1:6" x14ac:dyDescent="0.25">
      <c r="A316" s="148">
        <v>251108001</v>
      </c>
      <c r="B316" s="148" t="s">
        <v>14</v>
      </c>
      <c r="C316" s="147">
        <v>0</v>
      </c>
      <c r="D316" s="147">
        <v>35374193.020000003</v>
      </c>
      <c r="E316" s="147">
        <v>35374193.020000003</v>
      </c>
      <c r="F316" s="147">
        <v>0</v>
      </c>
    </row>
    <row r="317" spans="1:6" x14ac:dyDescent="0.25">
      <c r="A317" s="148">
        <v>251109</v>
      </c>
      <c r="B317" s="148" t="s">
        <v>75</v>
      </c>
      <c r="C317" s="147">
        <v>1651368611.9400001</v>
      </c>
      <c r="D317" s="147">
        <v>180153150</v>
      </c>
      <c r="E317" s="147">
        <v>542236507</v>
      </c>
      <c r="F317" s="147">
        <v>2013451968.9400001</v>
      </c>
    </row>
    <row r="318" spans="1:6" x14ac:dyDescent="0.25">
      <c r="A318" s="148">
        <v>251109001</v>
      </c>
      <c r="B318" s="148" t="s">
        <v>75</v>
      </c>
      <c r="C318" s="147">
        <v>1427082630.4300001</v>
      </c>
      <c r="D318" s="147">
        <v>163932335</v>
      </c>
      <c r="E318" s="147">
        <v>497230327</v>
      </c>
      <c r="F318" s="147">
        <v>1760380622.4300001</v>
      </c>
    </row>
    <row r="319" spans="1:6" x14ac:dyDescent="0.25">
      <c r="A319" s="148">
        <v>251109002</v>
      </c>
      <c r="B319" s="148" t="s">
        <v>48</v>
      </c>
      <c r="C319" s="147">
        <v>224285981.50999999</v>
      </c>
      <c r="D319" s="147">
        <v>16220815</v>
      </c>
      <c r="E319" s="147">
        <v>45006180</v>
      </c>
      <c r="F319" s="147">
        <v>253071346.50999999</v>
      </c>
    </row>
    <row r="320" spans="1:6" x14ac:dyDescent="0.25">
      <c r="A320" s="148">
        <v>251110</v>
      </c>
      <c r="B320" s="148" t="s">
        <v>47</v>
      </c>
      <c r="C320" s="147">
        <v>0</v>
      </c>
      <c r="D320" s="147">
        <v>841319661.66999996</v>
      </c>
      <c r="E320" s="147">
        <v>883507775.66999996</v>
      </c>
      <c r="F320" s="147">
        <v>42188114</v>
      </c>
    </row>
    <row r="321" spans="1:6" x14ac:dyDescent="0.25">
      <c r="A321" s="148">
        <v>251110001</v>
      </c>
      <c r="B321" s="148" t="s">
        <v>47</v>
      </c>
      <c r="C321" s="147">
        <v>0</v>
      </c>
      <c r="D321" s="147">
        <v>841319661.66999996</v>
      </c>
      <c r="E321" s="147">
        <v>883507775.66999996</v>
      </c>
      <c r="F321" s="147">
        <v>42188114</v>
      </c>
    </row>
    <row r="322" spans="1:6" x14ac:dyDescent="0.25">
      <c r="A322" s="148">
        <v>251111</v>
      </c>
      <c r="B322" s="148" t="s">
        <v>76</v>
      </c>
      <c r="C322" s="147">
        <v>0</v>
      </c>
      <c r="D322" s="147">
        <v>202813000</v>
      </c>
      <c r="E322" s="147">
        <v>202813000</v>
      </c>
      <c r="F322" s="147">
        <v>0</v>
      </c>
    </row>
    <row r="323" spans="1:6" x14ac:dyDescent="0.25">
      <c r="A323" s="148">
        <v>251111001</v>
      </c>
      <c r="B323" s="148" t="s">
        <v>76</v>
      </c>
      <c r="C323" s="147">
        <v>0</v>
      </c>
      <c r="D323" s="147">
        <v>202813000</v>
      </c>
      <c r="E323" s="147">
        <v>202813000</v>
      </c>
      <c r="F323" s="147">
        <v>0</v>
      </c>
    </row>
    <row r="324" spans="1:6" x14ac:dyDescent="0.25">
      <c r="A324" s="148">
        <v>251113</v>
      </c>
      <c r="B324" s="148" t="s">
        <v>336</v>
      </c>
      <c r="C324" s="147">
        <v>0</v>
      </c>
      <c r="D324" s="147">
        <v>0</v>
      </c>
      <c r="E324" s="147">
        <v>0</v>
      </c>
      <c r="F324" s="147">
        <v>0</v>
      </c>
    </row>
    <row r="325" spans="1:6" x14ac:dyDescent="0.25">
      <c r="A325" s="148">
        <v>251113001</v>
      </c>
      <c r="B325" s="148" t="s">
        <v>336</v>
      </c>
      <c r="C325" s="147">
        <v>0</v>
      </c>
      <c r="D325" s="147">
        <v>0</v>
      </c>
      <c r="E325" s="147">
        <v>0</v>
      </c>
      <c r="F325" s="147">
        <v>0</v>
      </c>
    </row>
    <row r="326" spans="1:6" x14ac:dyDescent="0.25">
      <c r="A326" s="148">
        <v>251115</v>
      </c>
      <c r="B326" s="148" t="s">
        <v>335</v>
      </c>
      <c r="C326" s="147">
        <v>0</v>
      </c>
      <c r="D326" s="147">
        <v>0</v>
      </c>
      <c r="E326" s="147">
        <v>0</v>
      </c>
      <c r="F326" s="147">
        <v>0</v>
      </c>
    </row>
    <row r="327" spans="1:6" x14ac:dyDescent="0.25">
      <c r="A327" s="148">
        <v>251115001</v>
      </c>
      <c r="B327" s="148" t="s">
        <v>335</v>
      </c>
      <c r="C327" s="147">
        <v>0</v>
      </c>
      <c r="D327" s="147">
        <v>0</v>
      </c>
      <c r="E327" s="147">
        <v>0</v>
      </c>
      <c r="F327" s="147">
        <v>0</v>
      </c>
    </row>
    <row r="328" spans="1:6" x14ac:dyDescent="0.25">
      <c r="A328" s="148">
        <v>251122</v>
      </c>
      <c r="B328" s="148" t="s">
        <v>334</v>
      </c>
      <c r="C328" s="147">
        <v>0</v>
      </c>
      <c r="D328" s="147">
        <v>1389192134</v>
      </c>
      <c r="E328" s="147">
        <v>1389192134</v>
      </c>
      <c r="F328" s="147">
        <v>0</v>
      </c>
    </row>
    <row r="329" spans="1:6" x14ac:dyDescent="0.25">
      <c r="A329" s="148">
        <v>251122001</v>
      </c>
      <c r="B329" s="148" t="s">
        <v>334</v>
      </c>
      <c r="C329" s="147">
        <v>0</v>
      </c>
      <c r="D329" s="147">
        <v>1389192134</v>
      </c>
      <c r="E329" s="147">
        <v>1389192134</v>
      </c>
      <c r="F329" s="147">
        <v>0</v>
      </c>
    </row>
    <row r="330" spans="1:6" x14ac:dyDescent="0.25">
      <c r="A330" s="148">
        <v>251123</v>
      </c>
      <c r="B330" s="148" t="s">
        <v>333</v>
      </c>
      <c r="C330" s="147">
        <v>0</v>
      </c>
      <c r="D330" s="147">
        <v>722463640</v>
      </c>
      <c r="E330" s="147">
        <v>722463640</v>
      </c>
      <c r="F330" s="147">
        <v>0</v>
      </c>
    </row>
    <row r="331" spans="1:6" x14ac:dyDescent="0.25">
      <c r="A331" s="148">
        <v>251123001</v>
      </c>
      <c r="B331" s="148" t="s">
        <v>333</v>
      </c>
      <c r="C331" s="147">
        <v>0</v>
      </c>
      <c r="D331" s="147">
        <v>722463640</v>
      </c>
      <c r="E331" s="147">
        <v>722463640</v>
      </c>
      <c r="F331" s="147">
        <v>0</v>
      </c>
    </row>
    <row r="332" spans="1:6" x14ac:dyDescent="0.25">
      <c r="A332" s="148">
        <v>251124</v>
      </c>
      <c r="B332" s="148" t="s">
        <v>60</v>
      </c>
      <c r="C332" s="147">
        <v>0</v>
      </c>
      <c r="D332" s="147">
        <v>405620900</v>
      </c>
      <c r="E332" s="147">
        <v>405620900</v>
      </c>
      <c r="F332" s="147">
        <v>0</v>
      </c>
    </row>
    <row r="333" spans="1:6" x14ac:dyDescent="0.25">
      <c r="A333" s="148">
        <v>251124001</v>
      </c>
      <c r="B333" s="148" t="s">
        <v>60</v>
      </c>
      <c r="C333" s="147">
        <v>0</v>
      </c>
      <c r="D333" s="147">
        <v>405620900</v>
      </c>
      <c r="E333" s="147">
        <v>405620900</v>
      </c>
      <c r="F333" s="147">
        <v>0</v>
      </c>
    </row>
    <row r="334" spans="1:6" x14ac:dyDescent="0.25">
      <c r="A334" s="148">
        <v>251125</v>
      </c>
      <c r="B334" s="148" t="s">
        <v>332</v>
      </c>
      <c r="C334" s="147">
        <v>0</v>
      </c>
      <c r="D334" s="147">
        <v>0</v>
      </c>
      <c r="E334" s="147">
        <v>0</v>
      </c>
      <c r="F334" s="147">
        <v>0</v>
      </c>
    </row>
    <row r="335" spans="1:6" x14ac:dyDescent="0.25">
      <c r="A335" s="148">
        <v>251125001</v>
      </c>
      <c r="B335" s="148" t="s">
        <v>332</v>
      </c>
      <c r="C335" s="147">
        <v>0</v>
      </c>
      <c r="D335" s="147">
        <v>0</v>
      </c>
      <c r="E335" s="147">
        <v>0</v>
      </c>
      <c r="F335" s="147">
        <v>0</v>
      </c>
    </row>
    <row r="336" spans="1:6" x14ac:dyDescent="0.25">
      <c r="A336" s="148">
        <v>2512</v>
      </c>
      <c r="B336" s="148" t="s">
        <v>61</v>
      </c>
      <c r="C336" s="147">
        <v>601057586.37</v>
      </c>
      <c r="D336" s="147">
        <v>72874208</v>
      </c>
      <c r="E336" s="147">
        <v>22451771</v>
      </c>
      <c r="F336" s="147">
        <v>550635149.37</v>
      </c>
    </row>
    <row r="337" spans="1:6" x14ac:dyDescent="0.25">
      <c r="A337" s="148">
        <v>251201</v>
      </c>
      <c r="B337" s="148" t="s">
        <v>75</v>
      </c>
      <c r="C337" s="147">
        <v>601057586.37</v>
      </c>
      <c r="D337" s="147">
        <v>72874208</v>
      </c>
      <c r="E337" s="147">
        <v>22451771</v>
      </c>
      <c r="F337" s="147">
        <v>550635149.37</v>
      </c>
    </row>
    <row r="338" spans="1:6" x14ac:dyDescent="0.25">
      <c r="A338" s="148">
        <v>251201001</v>
      </c>
      <c r="B338" s="148" t="s">
        <v>75</v>
      </c>
      <c r="C338" s="147">
        <v>601057586.37</v>
      </c>
      <c r="D338" s="147">
        <v>72874208</v>
      </c>
      <c r="E338" s="147">
        <v>22451771</v>
      </c>
      <c r="F338" s="147">
        <v>550635149.37</v>
      </c>
    </row>
    <row r="339" spans="1:6" x14ac:dyDescent="0.25">
      <c r="A339" s="148">
        <v>251290</v>
      </c>
      <c r="B339" s="148" t="s">
        <v>331</v>
      </c>
      <c r="C339" s="147">
        <v>0</v>
      </c>
      <c r="D339" s="147">
        <v>0</v>
      </c>
      <c r="E339" s="147">
        <v>0</v>
      </c>
      <c r="F339" s="147">
        <v>0</v>
      </c>
    </row>
    <row r="340" spans="1:6" x14ac:dyDescent="0.25">
      <c r="A340" s="148">
        <v>251290001</v>
      </c>
      <c r="B340" s="148" t="s">
        <v>331</v>
      </c>
      <c r="C340" s="147">
        <v>0</v>
      </c>
      <c r="D340" s="147">
        <v>0</v>
      </c>
      <c r="E340" s="147">
        <v>0</v>
      </c>
      <c r="F340" s="147">
        <v>0</v>
      </c>
    </row>
    <row r="341" spans="1:6" x14ac:dyDescent="0.25">
      <c r="A341" s="148">
        <v>27</v>
      </c>
      <c r="B341" s="148" t="s">
        <v>330</v>
      </c>
      <c r="C341" s="147">
        <v>8281835441.29</v>
      </c>
      <c r="D341" s="147">
        <v>0</v>
      </c>
      <c r="E341" s="147">
        <v>0</v>
      </c>
      <c r="F341" s="147">
        <v>8281835441.29</v>
      </c>
    </row>
    <row r="342" spans="1:6" x14ac:dyDescent="0.25">
      <c r="A342" s="148">
        <v>2701</v>
      </c>
      <c r="B342" s="148" t="s">
        <v>329</v>
      </c>
      <c r="C342" s="147">
        <v>1118108262.9000001</v>
      </c>
      <c r="D342" s="147">
        <v>0</v>
      </c>
      <c r="E342" s="147">
        <v>0</v>
      </c>
      <c r="F342" s="147">
        <v>1118108262.9000001</v>
      </c>
    </row>
    <row r="343" spans="1:6" x14ac:dyDescent="0.25">
      <c r="A343" s="148">
        <v>270101</v>
      </c>
      <c r="B343" s="148" t="s">
        <v>328</v>
      </c>
      <c r="C343" s="147">
        <v>0</v>
      </c>
      <c r="D343" s="147">
        <v>0</v>
      </c>
      <c r="E343" s="147">
        <v>0</v>
      </c>
      <c r="F343" s="147">
        <v>0</v>
      </c>
    </row>
    <row r="344" spans="1:6" x14ac:dyDescent="0.25">
      <c r="A344" s="148">
        <v>270101001</v>
      </c>
      <c r="B344" s="148" t="s">
        <v>328</v>
      </c>
      <c r="C344" s="147">
        <v>0</v>
      </c>
      <c r="D344" s="147">
        <v>0</v>
      </c>
      <c r="E344" s="147">
        <v>0</v>
      </c>
      <c r="F344" s="147">
        <v>0</v>
      </c>
    </row>
    <row r="345" spans="1:6" x14ac:dyDescent="0.25">
      <c r="A345" s="148">
        <v>270103</v>
      </c>
      <c r="B345" s="148" t="s">
        <v>10</v>
      </c>
      <c r="C345" s="147">
        <v>1118108262.9000001</v>
      </c>
      <c r="D345" s="147">
        <v>0</v>
      </c>
      <c r="E345" s="147">
        <v>0</v>
      </c>
      <c r="F345" s="147">
        <v>1118108262.9000001</v>
      </c>
    </row>
    <row r="346" spans="1:6" x14ac:dyDescent="0.25">
      <c r="A346" s="148">
        <v>270103001</v>
      </c>
      <c r="B346" s="148" t="s">
        <v>10</v>
      </c>
      <c r="C346" s="147">
        <v>1118108262.9000001</v>
      </c>
      <c r="D346" s="147">
        <v>0</v>
      </c>
      <c r="E346" s="147">
        <v>0</v>
      </c>
      <c r="F346" s="147">
        <v>1118108262.9000001</v>
      </c>
    </row>
    <row r="347" spans="1:6" x14ac:dyDescent="0.25">
      <c r="A347" s="148">
        <v>270105</v>
      </c>
      <c r="B347" s="148" t="s">
        <v>327</v>
      </c>
      <c r="C347" s="147">
        <v>0</v>
      </c>
      <c r="D347" s="147">
        <v>0</v>
      </c>
      <c r="E347" s="147">
        <v>0</v>
      </c>
      <c r="F347" s="147">
        <v>0</v>
      </c>
    </row>
    <row r="348" spans="1:6" x14ac:dyDescent="0.25">
      <c r="A348" s="148">
        <v>270105001</v>
      </c>
      <c r="B348" s="148" t="s">
        <v>327</v>
      </c>
      <c r="C348" s="147">
        <v>0</v>
      </c>
      <c r="D348" s="147">
        <v>0</v>
      </c>
      <c r="E348" s="147">
        <v>0</v>
      </c>
      <c r="F348" s="147">
        <v>0</v>
      </c>
    </row>
    <row r="349" spans="1:6" x14ac:dyDescent="0.25">
      <c r="A349" s="148">
        <v>270190</v>
      </c>
      <c r="B349" s="148" t="s">
        <v>326</v>
      </c>
      <c r="C349" s="147">
        <v>0</v>
      </c>
      <c r="D349" s="147">
        <v>0</v>
      </c>
      <c r="E349" s="147">
        <v>0</v>
      </c>
      <c r="F349" s="147">
        <v>0</v>
      </c>
    </row>
    <row r="350" spans="1:6" x14ac:dyDescent="0.25">
      <c r="A350" s="148">
        <v>270190001</v>
      </c>
      <c r="B350" s="148" t="s">
        <v>326</v>
      </c>
      <c r="C350" s="147">
        <v>0</v>
      </c>
      <c r="D350" s="147">
        <v>0</v>
      </c>
      <c r="E350" s="147">
        <v>0</v>
      </c>
      <c r="F350" s="147">
        <v>0</v>
      </c>
    </row>
    <row r="351" spans="1:6" x14ac:dyDescent="0.25">
      <c r="A351" s="148">
        <v>2790</v>
      </c>
      <c r="B351" s="148" t="s">
        <v>325</v>
      </c>
      <c r="C351" s="147">
        <v>7163727178.3900003</v>
      </c>
      <c r="D351" s="147">
        <v>0</v>
      </c>
      <c r="E351" s="147">
        <v>0</v>
      </c>
      <c r="F351" s="147">
        <v>7163727178.3900003</v>
      </c>
    </row>
    <row r="352" spans="1:6" x14ac:dyDescent="0.25">
      <c r="A352" s="148">
        <v>279090</v>
      </c>
      <c r="B352" s="148" t="s">
        <v>324</v>
      </c>
      <c r="C352" s="147">
        <v>7163727178.3900003</v>
      </c>
      <c r="D352" s="147">
        <v>0</v>
      </c>
      <c r="E352" s="147">
        <v>0</v>
      </c>
      <c r="F352" s="147">
        <v>7163727178.3900003</v>
      </c>
    </row>
    <row r="353" spans="1:6" x14ac:dyDescent="0.25">
      <c r="A353" s="148">
        <v>279090001</v>
      </c>
      <c r="B353" s="148" t="s">
        <v>324</v>
      </c>
      <c r="C353" s="147">
        <v>7163727178.3900003</v>
      </c>
      <c r="D353" s="147">
        <v>0</v>
      </c>
      <c r="E353" s="147">
        <v>0</v>
      </c>
      <c r="F353" s="147">
        <v>7163727178.3900003</v>
      </c>
    </row>
    <row r="354" spans="1:6" x14ac:dyDescent="0.25">
      <c r="A354" s="148" t="s">
        <v>323</v>
      </c>
      <c r="B354" s="148" t="s">
        <v>322</v>
      </c>
      <c r="C354" s="147">
        <v>139197872750.35901</v>
      </c>
      <c r="D354" s="147">
        <v>13114407192.799999</v>
      </c>
      <c r="E354" s="147">
        <v>13114407192.799999</v>
      </c>
      <c r="F354" s="147">
        <v>139197872750.35901</v>
      </c>
    </row>
    <row r="355" spans="1:6" x14ac:dyDescent="0.25">
      <c r="A355" s="148">
        <v>31</v>
      </c>
      <c r="B355" s="148" t="s">
        <v>321</v>
      </c>
      <c r="C355" s="147">
        <v>139197872750.35901</v>
      </c>
      <c r="D355" s="147">
        <v>13114407192.799999</v>
      </c>
      <c r="E355" s="147">
        <v>13114407192.799999</v>
      </c>
      <c r="F355" s="147">
        <v>139197872750.35901</v>
      </c>
    </row>
    <row r="356" spans="1:6" x14ac:dyDescent="0.25">
      <c r="A356" s="148">
        <v>3105</v>
      </c>
      <c r="B356" s="148" t="s">
        <v>320</v>
      </c>
      <c r="C356" s="147">
        <v>-53788504787.151001</v>
      </c>
      <c r="D356" s="147">
        <v>0</v>
      </c>
      <c r="E356" s="147">
        <v>0</v>
      </c>
      <c r="F356" s="147">
        <v>-53788504787.151001</v>
      </c>
    </row>
    <row r="357" spans="1:6" x14ac:dyDescent="0.25">
      <c r="A357" s="148">
        <v>310506</v>
      </c>
      <c r="B357" s="148" t="s">
        <v>319</v>
      </c>
      <c r="C357" s="147">
        <v>-53788504787.151001</v>
      </c>
      <c r="D357" s="147">
        <v>0</v>
      </c>
      <c r="E357" s="147">
        <v>0</v>
      </c>
      <c r="F357" s="147">
        <v>-53788504787.151001</v>
      </c>
    </row>
    <row r="358" spans="1:6" x14ac:dyDescent="0.25">
      <c r="A358" s="148">
        <v>310506001</v>
      </c>
      <c r="B358" s="148" t="s">
        <v>74</v>
      </c>
      <c r="C358" s="147">
        <v>-53788504787.151001</v>
      </c>
      <c r="D358" s="147">
        <v>0</v>
      </c>
      <c r="E358" s="147">
        <v>0</v>
      </c>
      <c r="F358" s="147">
        <v>-53788504787.151001</v>
      </c>
    </row>
    <row r="359" spans="1:6" x14ac:dyDescent="0.25">
      <c r="A359" s="148">
        <v>310506002</v>
      </c>
      <c r="B359" s="148" t="s">
        <v>318</v>
      </c>
      <c r="C359" s="147">
        <v>0</v>
      </c>
      <c r="D359" s="147">
        <v>0</v>
      </c>
      <c r="E359" s="147">
        <v>0</v>
      </c>
      <c r="F359" s="147">
        <v>0</v>
      </c>
    </row>
    <row r="360" spans="1:6" x14ac:dyDescent="0.25">
      <c r="A360" s="148">
        <v>3109</v>
      </c>
      <c r="B360" s="148" t="s">
        <v>317</v>
      </c>
      <c r="C360" s="147">
        <v>192986377537.51001</v>
      </c>
      <c r="D360" s="147">
        <v>13114407192.799999</v>
      </c>
      <c r="E360" s="147">
        <v>13114407192.799999</v>
      </c>
      <c r="F360" s="147">
        <v>192986377537.51001</v>
      </c>
    </row>
    <row r="361" spans="1:6" x14ac:dyDescent="0.25">
      <c r="A361" s="148">
        <v>310901</v>
      </c>
      <c r="B361" s="148" t="s">
        <v>316</v>
      </c>
      <c r="C361" s="147">
        <v>206100784730.31</v>
      </c>
      <c r="D361" s="147">
        <v>13114407192.799999</v>
      </c>
      <c r="E361" s="147">
        <v>0</v>
      </c>
      <c r="F361" s="147">
        <v>192986377537.51001</v>
      </c>
    </row>
    <row r="362" spans="1:6" x14ac:dyDescent="0.25">
      <c r="A362" s="148">
        <v>310901001</v>
      </c>
      <c r="B362" s="148" t="s">
        <v>316</v>
      </c>
      <c r="C362" s="147">
        <v>215178503409.17999</v>
      </c>
      <c r="D362" s="147">
        <v>13114407192.799999</v>
      </c>
      <c r="E362" s="147">
        <v>0</v>
      </c>
      <c r="F362" s="147">
        <v>202064096216.38</v>
      </c>
    </row>
    <row r="363" spans="1:6" ht="30" x14ac:dyDescent="0.25">
      <c r="A363" s="148">
        <v>310901002</v>
      </c>
      <c r="B363" s="148" t="s">
        <v>479</v>
      </c>
      <c r="C363" s="147">
        <v>-9077718678.8700008</v>
      </c>
      <c r="D363" s="147">
        <v>0</v>
      </c>
      <c r="E363" s="147">
        <v>0</v>
      </c>
      <c r="F363" s="147">
        <v>-9077718678.8700008</v>
      </c>
    </row>
    <row r="364" spans="1:6" x14ac:dyDescent="0.25">
      <c r="A364" s="148">
        <v>310902</v>
      </c>
      <c r="B364" s="148" t="s">
        <v>315</v>
      </c>
      <c r="C364" s="147">
        <v>-13114407192.799999</v>
      </c>
      <c r="D364" s="147">
        <v>0</v>
      </c>
      <c r="E364" s="147">
        <v>13114407192.799999</v>
      </c>
      <c r="F364" s="147">
        <v>0</v>
      </c>
    </row>
    <row r="365" spans="1:6" x14ac:dyDescent="0.25">
      <c r="A365" s="148">
        <v>310902001</v>
      </c>
      <c r="B365" s="148" t="s">
        <v>315</v>
      </c>
      <c r="C365" s="147">
        <v>-13114407192.799999</v>
      </c>
      <c r="D365" s="147">
        <v>0</v>
      </c>
      <c r="E365" s="147">
        <v>13114407192.799999</v>
      </c>
      <c r="F365" s="147">
        <v>0</v>
      </c>
    </row>
    <row r="366" spans="1:6" ht="30" x14ac:dyDescent="0.25">
      <c r="A366" s="148">
        <v>310902002</v>
      </c>
      <c r="B366" s="148" t="s">
        <v>479</v>
      </c>
      <c r="C366" s="147">
        <v>0</v>
      </c>
      <c r="D366" s="147">
        <v>0</v>
      </c>
      <c r="E366" s="147">
        <v>0</v>
      </c>
      <c r="F366" s="147">
        <v>0</v>
      </c>
    </row>
    <row r="367" spans="1:6" x14ac:dyDescent="0.25">
      <c r="A367" s="148">
        <v>3110</v>
      </c>
      <c r="B367" s="148" t="s">
        <v>313</v>
      </c>
      <c r="C367" s="147">
        <v>0</v>
      </c>
      <c r="D367" s="147">
        <v>0</v>
      </c>
      <c r="E367" s="147">
        <v>0</v>
      </c>
      <c r="F367" s="147">
        <v>0</v>
      </c>
    </row>
    <row r="368" spans="1:6" x14ac:dyDescent="0.25">
      <c r="A368" s="148">
        <v>311001</v>
      </c>
      <c r="B368" s="148" t="s">
        <v>312</v>
      </c>
      <c r="C368" s="147">
        <v>0</v>
      </c>
      <c r="D368" s="147">
        <v>0</v>
      </c>
      <c r="E368" s="147">
        <v>0</v>
      </c>
      <c r="F368" s="147">
        <v>0</v>
      </c>
    </row>
    <row r="369" spans="1:6" x14ac:dyDescent="0.25">
      <c r="A369" s="148">
        <v>311001001</v>
      </c>
      <c r="B369" s="148" t="s">
        <v>311</v>
      </c>
      <c r="C369" s="147">
        <v>0</v>
      </c>
      <c r="D369" s="147">
        <v>0</v>
      </c>
      <c r="E369" s="147">
        <v>0</v>
      </c>
      <c r="F369" s="147">
        <v>0</v>
      </c>
    </row>
    <row r="370" spans="1:6" x14ac:dyDescent="0.25">
      <c r="A370" s="148">
        <v>311002</v>
      </c>
      <c r="B370" s="148" t="s">
        <v>310</v>
      </c>
      <c r="C370" s="147">
        <v>0</v>
      </c>
      <c r="D370" s="147">
        <v>0</v>
      </c>
      <c r="E370" s="147">
        <v>0</v>
      </c>
      <c r="F370" s="147">
        <v>0</v>
      </c>
    </row>
    <row r="371" spans="1:6" x14ac:dyDescent="0.25">
      <c r="A371" s="148">
        <v>311002001</v>
      </c>
      <c r="B371" s="148" t="s">
        <v>310</v>
      </c>
      <c r="C371" s="147">
        <v>0</v>
      </c>
      <c r="D371" s="147">
        <v>0</v>
      </c>
      <c r="E371" s="147">
        <v>0</v>
      </c>
      <c r="F371" s="147">
        <v>0</v>
      </c>
    </row>
    <row r="372" spans="1:6" ht="30" x14ac:dyDescent="0.25">
      <c r="A372" s="148">
        <v>3145</v>
      </c>
      <c r="B372" s="148" t="s">
        <v>309</v>
      </c>
      <c r="C372" s="147">
        <v>0</v>
      </c>
      <c r="D372" s="147">
        <v>0</v>
      </c>
      <c r="E372" s="147">
        <v>0</v>
      </c>
      <c r="F372" s="147">
        <v>0</v>
      </c>
    </row>
    <row r="373" spans="1:6" x14ac:dyDescent="0.25">
      <c r="A373" s="148">
        <v>314506</v>
      </c>
      <c r="B373" s="148" t="s">
        <v>9</v>
      </c>
      <c r="C373" s="147">
        <v>0</v>
      </c>
      <c r="D373" s="147">
        <v>0</v>
      </c>
      <c r="E373" s="147">
        <v>0</v>
      </c>
      <c r="F373" s="147">
        <v>0</v>
      </c>
    </row>
    <row r="374" spans="1:6" x14ac:dyDescent="0.25">
      <c r="A374" s="148">
        <v>314506001</v>
      </c>
      <c r="B374" s="148" t="s">
        <v>308</v>
      </c>
      <c r="C374" s="147">
        <v>0</v>
      </c>
      <c r="D374" s="147">
        <v>0</v>
      </c>
      <c r="E374" s="147">
        <v>0</v>
      </c>
      <c r="F374" s="147">
        <v>0</v>
      </c>
    </row>
    <row r="375" spans="1:6" x14ac:dyDescent="0.25">
      <c r="A375" s="148">
        <v>314506002</v>
      </c>
      <c r="B375" s="148" t="s">
        <v>307</v>
      </c>
      <c r="C375" s="147">
        <v>0</v>
      </c>
      <c r="D375" s="147">
        <v>0</v>
      </c>
      <c r="E375" s="147">
        <v>0</v>
      </c>
      <c r="F375" s="147">
        <v>0</v>
      </c>
    </row>
    <row r="376" spans="1:6" ht="30" x14ac:dyDescent="0.25">
      <c r="A376" s="148">
        <v>314506003</v>
      </c>
      <c r="B376" s="148" t="s">
        <v>306</v>
      </c>
      <c r="C376" s="147">
        <v>0</v>
      </c>
      <c r="D376" s="147">
        <v>0</v>
      </c>
      <c r="E376" s="147">
        <v>0</v>
      </c>
      <c r="F376" s="147">
        <v>0</v>
      </c>
    </row>
    <row r="377" spans="1:6" ht="30" x14ac:dyDescent="0.25">
      <c r="A377" s="148">
        <v>314506004</v>
      </c>
      <c r="B377" s="148" t="s">
        <v>305</v>
      </c>
      <c r="C377" s="147">
        <v>0</v>
      </c>
      <c r="D377" s="147">
        <v>0</v>
      </c>
      <c r="E377" s="147">
        <v>0</v>
      </c>
      <c r="F377" s="147">
        <v>0</v>
      </c>
    </row>
    <row r="378" spans="1:6" x14ac:dyDescent="0.25">
      <c r="A378" s="148">
        <v>314512</v>
      </c>
      <c r="B378" s="148" t="s">
        <v>126</v>
      </c>
      <c r="C378" s="147">
        <v>0</v>
      </c>
      <c r="D378" s="147">
        <v>0</v>
      </c>
      <c r="E378" s="147">
        <v>0</v>
      </c>
      <c r="F378" s="147">
        <v>0</v>
      </c>
    </row>
    <row r="379" spans="1:6" x14ac:dyDescent="0.25">
      <c r="A379" s="148">
        <v>314512001</v>
      </c>
      <c r="B379" s="148" t="s">
        <v>304</v>
      </c>
      <c r="C379" s="147">
        <v>0</v>
      </c>
      <c r="D379" s="147">
        <v>0</v>
      </c>
      <c r="E379" s="147">
        <v>0</v>
      </c>
      <c r="F379" s="147">
        <v>0</v>
      </c>
    </row>
    <row r="380" spans="1:6" x14ac:dyDescent="0.25">
      <c r="A380" s="148">
        <v>314590</v>
      </c>
      <c r="B380" s="148" t="s">
        <v>303</v>
      </c>
      <c r="C380" s="147">
        <v>0</v>
      </c>
      <c r="D380" s="147">
        <v>0</v>
      </c>
      <c r="E380" s="147">
        <v>0</v>
      </c>
      <c r="F380" s="147">
        <v>0</v>
      </c>
    </row>
    <row r="381" spans="1:6" x14ac:dyDescent="0.25">
      <c r="A381" s="148">
        <v>314590001</v>
      </c>
      <c r="B381" s="148" t="s">
        <v>302</v>
      </c>
      <c r="C381" s="147">
        <v>0</v>
      </c>
      <c r="D381" s="147">
        <v>0</v>
      </c>
      <c r="E381" s="147">
        <v>0</v>
      </c>
      <c r="F381" s="147">
        <v>0</v>
      </c>
    </row>
    <row r="382" spans="1:6" x14ac:dyDescent="0.25">
      <c r="A382" s="148" t="s">
        <v>301</v>
      </c>
      <c r="B382" s="148" t="s">
        <v>300</v>
      </c>
      <c r="C382" s="147">
        <v>19430162092.330002</v>
      </c>
      <c r="D382" s="147">
        <v>13772859</v>
      </c>
      <c r="E382" s="147">
        <v>19162435121.349998</v>
      </c>
      <c r="F382" s="147">
        <v>38578824354.68</v>
      </c>
    </row>
    <row r="383" spans="1:6" x14ac:dyDescent="0.25">
      <c r="A383" s="148">
        <v>41</v>
      </c>
      <c r="B383" s="148" t="s">
        <v>233</v>
      </c>
      <c r="C383" s="147">
        <v>0</v>
      </c>
      <c r="D383" s="147">
        <v>0</v>
      </c>
      <c r="E383" s="147">
        <v>413664</v>
      </c>
      <c r="F383" s="147">
        <v>413664</v>
      </c>
    </row>
    <row r="384" spans="1:6" x14ac:dyDescent="0.25">
      <c r="A384" s="148">
        <v>4110</v>
      </c>
      <c r="B384" s="148" t="s">
        <v>299</v>
      </c>
      <c r="C384" s="147">
        <v>0</v>
      </c>
      <c r="D384" s="147">
        <v>0</v>
      </c>
      <c r="E384" s="147">
        <v>413664</v>
      </c>
      <c r="F384" s="147">
        <v>413664</v>
      </c>
    </row>
    <row r="385" spans="1:6" x14ac:dyDescent="0.25">
      <c r="A385" s="148">
        <v>411001</v>
      </c>
      <c r="B385" s="148" t="s">
        <v>298</v>
      </c>
      <c r="C385" s="147">
        <v>0</v>
      </c>
      <c r="D385" s="147">
        <v>0</v>
      </c>
      <c r="E385" s="147">
        <v>413664</v>
      </c>
      <c r="F385" s="147">
        <v>413664</v>
      </c>
    </row>
    <row r="386" spans="1:6" x14ac:dyDescent="0.25">
      <c r="A386" s="148">
        <v>411001001</v>
      </c>
      <c r="B386" s="148" t="s">
        <v>298</v>
      </c>
      <c r="C386" s="147">
        <v>0</v>
      </c>
      <c r="D386" s="147">
        <v>0</v>
      </c>
      <c r="E386" s="147">
        <v>413664</v>
      </c>
      <c r="F386" s="147">
        <v>413664</v>
      </c>
    </row>
    <row r="387" spans="1:6" x14ac:dyDescent="0.25">
      <c r="A387" s="148">
        <v>47</v>
      </c>
      <c r="B387" s="148" t="s">
        <v>229</v>
      </c>
      <c r="C387" s="147">
        <v>19412195926.330002</v>
      </c>
      <c r="D387" s="147">
        <v>13772859</v>
      </c>
      <c r="E387" s="147">
        <v>19149876695.349998</v>
      </c>
      <c r="F387" s="147">
        <v>38548299762.68</v>
      </c>
    </row>
    <row r="388" spans="1:6" x14ac:dyDescent="0.25">
      <c r="A388" s="148">
        <v>4705</v>
      </c>
      <c r="B388" s="148" t="s">
        <v>296</v>
      </c>
      <c r="C388" s="147">
        <v>16103577275.33</v>
      </c>
      <c r="D388" s="147">
        <v>13772859</v>
      </c>
      <c r="E388" s="147">
        <v>18420309695.349998</v>
      </c>
      <c r="F388" s="147">
        <v>34510114111.68</v>
      </c>
    </row>
    <row r="389" spans="1:6" x14ac:dyDescent="0.25">
      <c r="A389" s="148">
        <v>470508</v>
      </c>
      <c r="B389" s="148" t="s">
        <v>72</v>
      </c>
      <c r="C389" s="147">
        <v>13760452952.33</v>
      </c>
      <c r="D389" s="147">
        <v>13772859</v>
      </c>
      <c r="E389" s="147">
        <v>18123039395.349998</v>
      </c>
      <c r="F389" s="147">
        <v>31869719488.68</v>
      </c>
    </row>
    <row r="390" spans="1:6" x14ac:dyDescent="0.25">
      <c r="A390" s="148">
        <v>470510</v>
      </c>
      <c r="B390" s="148" t="s">
        <v>71</v>
      </c>
      <c r="C390" s="147">
        <v>2343124323</v>
      </c>
      <c r="D390" s="147">
        <v>0</v>
      </c>
      <c r="E390" s="147">
        <v>297270300</v>
      </c>
      <c r="F390" s="147">
        <v>2640394623</v>
      </c>
    </row>
    <row r="391" spans="1:6" x14ac:dyDescent="0.25">
      <c r="A391" s="148">
        <v>4722</v>
      </c>
      <c r="B391" s="148" t="s">
        <v>275</v>
      </c>
      <c r="C391" s="147">
        <v>3308618651</v>
      </c>
      <c r="D391" s="147">
        <v>0</v>
      </c>
      <c r="E391" s="147">
        <v>729567000</v>
      </c>
      <c r="F391" s="147">
        <v>4038185651</v>
      </c>
    </row>
    <row r="392" spans="1:6" x14ac:dyDescent="0.25">
      <c r="A392" s="148">
        <v>472201</v>
      </c>
      <c r="B392" s="148" t="s">
        <v>70</v>
      </c>
      <c r="C392" s="147">
        <v>3308618651</v>
      </c>
      <c r="D392" s="147">
        <v>0</v>
      </c>
      <c r="E392" s="147">
        <v>729567000</v>
      </c>
      <c r="F392" s="147">
        <v>4038185651</v>
      </c>
    </row>
    <row r="393" spans="1:6" x14ac:dyDescent="0.25">
      <c r="A393" s="148">
        <v>48</v>
      </c>
      <c r="B393" s="148" t="s">
        <v>227</v>
      </c>
      <c r="C393" s="147">
        <v>17966166</v>
      </c>
      <c r="D393" s="147">
        <v>0</v>
      </c>
      <c r="E393" s="147">
        <v>12144762</v>
      </c>
      <c r="F393" s="147">
        <v>30110928</v>
      </c>
    </row>
    <row r="394" spans="1:6" x14ac:dyDescent="0.25">
      <c r="A394" s="148">
        <v>4808</v>
      </c>
      <c r="B394" s="148" t="s">
        <v>295</v>
      </c>
      <c r="C394" s="147">
        <v>17966166</v>
      </c>
      <c r="D394" s="147">
        <v>0</v>
      </c>
      <c r="E394" s="147">
        <v>12144762</v>
      </c>
      <c r="F394" s="147">
        <v>30110928</v>
      </c>
    </row>
    <row r="395" spans="1:6" x14ac:dyDescent="0.25">
      <c r="A395" s="148">
        <v>480817</v>
      </c>
      <c r="B395" s="148" t="s">
        <v>41</v>
      </c>
      <c r="C395" s="147">
        <v>17965832</v>
      </c>
      <c r="D395" s="147">
        <v>0</v>
      </c>
      <c r="E395" s="147">
        <v>9943138</v>
      </c>
      <c r="F395" s="147">
        <v>27908970</v>
      </c>
    </row>
    <row r="396" spans="1:6" x14ac:dyDescent="0.25">
      <c r="A396" s="148">
        <v>480817001</v>
      </c>
      <c r="B396" s="148" t="s">
        <v>69</v>
      </c>
      <c r="C396" s="147">
        <v>17965832</v>
      </c>
      <c r="D396" s="147">
        <v>0</v>
      </c>
      <c r="E396" s="147">
        <v>9943138</v>
      </c>
      <c r="F396" s="147">
        <v>27908970</v>
      </c>
    </row>
    <row r="397" spans="1:6" x14ac:dyDescent="0.25">
      <c r="A397" s="148">
        <v>480828</v>
      </c>
      <c r="B397" s="148" t="s">
        <v>68</v>
      </c>
      <c r="C397" s="147">
        <v>0</v>
      </c>
      <c r="D397" s="147">
        <v>0</v>
      </c>
      <c r="E397" s="147">
        <v>2201500</v>
      </c>
      <c r="F397" s="147">
        <v>2201500</v>
      </c>
    </row>
    <row r="398" spans="1:6" x14ac:dyDescent="0.25">
      <c r="A398" s="148">
        <v>480828001</v>
      </c>
      <c r="B398" s="148" t="s">
        <v>68</v>
      </c>
      <c r="C398" s="147">
        <v>0</v>
      </c>
      <c r="D398" s="147">
        <v>0</v>
      </c>
      <c r="E398" s="147">
        <v>2201500</v>
      </c>
      <c r="F398" s="147">
        <v>2201500</v>
      </c>
    </row>
    <row r="399" spans="1:6" x14ac:dyDescent="0.25">
      <c r="A399" s="148">
        <v>480890</v>
      </c>
      <c r="B399" s="148" t="s">
        <v>294</v>
      </c>
      <c r="C399" s="147">
        <v>334</v>
      </c>
      <c r="D399" s="147">
        <v>0</v>
      </c>
      <c r="E399" s="147">
        <v>124</v>
      </c>
      <c r="F399" s="147">
        <v>458</v>
      </c>
    </row>
    <row r="400" spans="1:6" x14ac:dyDescent="0.25">
      <c r="A400" s="148">
        <v>480890003</v>
      </c>
      <c r="B400" s="148" t="s">
        <v>11</v>
      </c>
      <c r="C400" s="147">
        <v>334</v>
      </c>
      <c r="D400" s="147">
        <v>0</v>
      </c>
      <c r="E400" s="147">
        <v>124</v>
      </c>
      <c r="F400" s="147">
        <v>458</v>
      </c>
    </row>
    <row r="401" spans="1:6" x14ac:dyDescent="0.25">
      <c r="A401" s="148" t="s">
        <v>293</v>
      </c>
      <c r="B401" s="148" t="s">
        <v>292</v>
      </c>
      <c r="C401" s="147">
        <v>11147266091.549999</v>
      </c>
      <c r="D401" s="147">
        <v>29291991602.439999</v>
      </c>
      <c r="E401" s="147">
        <v>6424320055</v>
      </c>
      <c r="F401" s="147">
        <v>34014937638.990002</v>
      </c>
    </row>
    <row r="402" spans="1:6" x14ac:dyDescent="0.25">
      <c r="A402" s="148">
        <v>51</v>
      </c>
      <c r="B402" s="148" t="s">
        <v>291</v>
      </c>
      <c r="C402" s="147">
        <v>11126517614.549999</v>
      </c>
      <c r="D402" s="147">
        <v>29281621200.439999</v>
      </c>
      <c r="E402" s="147">
        <v>6424320055</v>
      </c>
      <c r="F402" s="147">
        <v>33983818759.990002</v>
      </c>
    </row>
    <row r="403" spans="1:6" x14ac:dyDescent="0.25">
      <c r="A403" s="148">
        <v>5101</v>
      </c>
      <c r="B403" s="148" t="s">
        <v>290</v>
      </c>
      <c r="C403" s="147">
        <v>6398225271</v>
      </c>
      <c r="D403" s="147">
        <v>13269244123</v>
      </c>
      <c r="E403" s="147">
        <v>4496575143</v>
      </c>
      <c r="F403" s="147">
        <v>15170894251</v>
      </c>
    </row>
    <row r="404" spans="1:6" x14ac:dyDescent="0.25">
      <c r="A404" s="148">
        <v>510101</v>
      </c>
      <c r="B404" s="148" t="s">
        <v>289</v>
      </c>
      <c r="C404" s="147">
        <v>4748848517</v>
      </c>
      <c r="D404" s="147">
        <v>11031472204</v>
      </c>
      <c r="E404" s="147">
        <v>4492625030</v>
      </c>
      <c r="F404" s="147">
        <v>11287695691</v>
      </c>
    </row>
    <row r="405" spans="1:6" x14ac:dyDescent="0.25">
      <c r="A405" s="148">
        <v>510101001</v>
      </c>
      <c r="B405" s="148" t="s">
        <v>289</v>
      </c>
      <c r="C405" s="147">
        <v>4748848517</v>
      </c>
      <c r="D405" s="147">
        <v>11031472204</v>
      </c>
      <c r="E405" s="147">
        <v>4492625030</v>
      </c>
      <c r="F405" s="147">
        <v>11287695691</v>
      </c>
    </row>
    <row r="406" spans="1:6" x14ac:dyDescent="0.25">
      <c r="A406" s="148">
        <v>510103</v>
      </c>
      <c r="B406" s="148" t="s">
        <v>67</v>
      </c>
      <c r="C406" s="147">
        <v>14428364</v>
      </c>
      <c r="D406" s="147">
        <v>9006427</v>
      </c>
      <c r="E406" s="147">
        <v>0</v>
      </c>
      <c r="F406" s="147">
        <v>23434791</v>
      </c>
    </row>
    <row r="407" spans="1:6" x14ac:dyDescent="0.25">
      <c r="A407" s="148">
        <v>510103001</v>
      </c>
      <c r="B407" s="148" t="s">
        <v>67</v>
      </c>
      <c r="C407" s="147">
        <v>14428364</v>
      </c>
      <c r="D407" s="147">
        <v>9006427</v>
      </c>
      <c r="E407" s="147">
        <v>0</v>
      </c>
      <c r="F407" s="147">
        <v>23434791</v>
      </c>
    </row>
    <row r="408" spans="1:6" x14ac:dyDescent="0.25">
      <c r="A408" s="148">
        <v>510105</v>
      </c>
      <c r="B408" s="148" t="s">
        <v>66</v>
      </c>
      <c r="C408" s="147">
        <v>1512024038</v>
      </c>
      <c r="D408" s="147">
        <v>1519999344</v>
      </c>
      <c r="E408" s="147">
        <v>0</v>
      </c>
      <c r="F408" s="147">
        <v>3032023382</v>
      </c>
    </row>
    <row r="409" spans="1:6" x14ac:dyDescent="0.25">
      <c r="A409" s="148">
        <v>510105001</v>
      </c>
      <c r="B409" s="148" t="s">
        <v>66</v>
      </c>
      <c r="C409" s="147">
        <v>1512024038</v>
      </c>
      <c r="D409" s="147">
        <v>1519999344</v>
      </c>
      <c r="E409" s="147">
        <v>0</v>
      </c>
      <c r="F409" s="147">
        <v>3032023382</v>
      </c>
    </row>
    <row r="410" spans="1:6" x14ac:dyDescent="0.25">
      <c r="A410" s="148">
        <v>510110</v>
      </c>
      <c r="B410" s="148" t="s">
        <v>65</v>
      </c>
      <c r="C410" s="147">
        <v>122924352</v>
      </c>
      <c r="D410" s="147">
        <v>189084050</v>
      </c>
      <c r="E410" s="147">
        <v>3950113</v>
      </c>
      <c r="F410" s="147">
        <v>308058289</v>
      </c>
    </row>
    <row r="411" spans="1:6" x14ac:dyDescent="0.25">
      <c r="A411" s="148">
        <v>510110001</v>
      </c>
      <c r="B411" s="148" t="s">
        <v>65</v>
      </c>
      <c r="C411" s="147">
        <v>122924352</v>
      </c>
      <c r="D411" s="147">
        <v>189084050</v>
      </c>
      <c r="E411" s="147">
        <v>3950113</v>
      </c>
      <c r="F411" s="147">
        <v>308058289</v>
      </c>
    </row>
    <row r="412" spans="1:6" x14ac:dyDescent="0.25">
      <c r="A412" s="148">
        <v>510119</v>
      </c>
      <c r="B412" s="148" t="s">
        <v>75</v>
      </c>
      <c r="C412" s="147">
        <v>0</v>
      </c>
      <c r="D412" s="147">
        <v>519682098</v>
      </c>
      <c r="E412" s="147">
        <v>0</v>
      </c>
      <c r="F412" s="147">
        <v>519682098</v>
      </c>
    </row>
    <row r="413" spans="1:6" x14ac:dyDescent="0.25">
      <c r="A413" s="148">
        <v>510119001</v>
      </c>
      <c r="B413" s="148" t="s">
        <v>64</v>
      </c>
      <c r="C413" s="147">
        <v>0</v>
      </c>
      <c r="D413" s="147">
        <v>108896873</v>
      </c>
      <c r="E413" s="147">
        <v>0</v>
      </c>
      <c r="F413" s="147">
        <v>108896873</v>
      </c>
    </row>
    <row r="414" spans="1:6" x14ac:dyDescent="0.25">
      <c r="A414" s="148">
        <v>510119003</v>
      </c>
      <c r="B414" s="148" t="s">
        <v>63</v>
      </c>
      <c r="C414" s="147">
        <v>0</v>
      </c>
      <c r="D414" s="147">
        <v>388333454</v>
      </c>
      <c r="E414" s="147">
        <v>0</v>
      </c>
      <c r="F414" s="147">
        <v>388333454</v>
      </c>
    </row>
    <row r="415" spans="1:6" x14ac:dyDescent="0.25">
      <c r="A415" s="148">
        <v>510119018</v>
      </c>
      <c r="B415" s="148" t="s">
        <v>62</v>
      </c>
      <c r="C415" s="147">
        <v>0</v>
      </c>
      <c r="D415" s="147">
        <v>22451771</v>
      </c>
      <c r="E415" s="147">
        <v>0</v>
      </c>
      <c r="F415" s="147">
        <v>22451771</v>
      </c>
    </row>
    <row r="416" spans="1:6" x14ac:dyDescent="0.25">
      <c r="A416" s="148">
        <v>5103</v>
      </c>
      <c r="B416" s="148" t="s">
        <v>288</v>
      </c>
      <c r="C416" s="147">
        <v>2590769531</v>
      </c>
      <c r="D416" s="147">
        <v>4558881606</v>
      </c>
      <c r="E416" s="147">
        <v>1841611432</v>
      </c>
      <c r="F416" s="147">
        <v>5308039705</v>
      </c>
    </row>
    <row r="417" spans="1:6" x14ac:dyDescent="0.25">
      <c r="A417" s="148">
        <v>510302</v>
      </c>
      <c r="B417" s="148" t="s">
        <v>60</v>
      </c>
      <c r="C417" s="147">
        <v>314371200</v>
      </c>
      <c r="D417" s="147">
        <v>405620900</v>
      </c>
      <c r="E417" s="147">
        <v>164600</v>
      </c>
      <c r="F417" s="147">
        <v>719827500</v>
      </c>
    </row>
    <row r="418" spans="1:6" x14ac:dyDescent="0.25">
      <c r="A418" s="148">
        <v>510302001</v>
      </c>
      <c r="B418" s="148" t="s">
        <v>60</v>
      </c>
      <c r="C418" s="147">
        <v>314371200</v>
      </c>
      <c r="D418" s="147">
        <v>405620900</v>
      </c>
      <c r="E418" s="147">
        <v>164600</v>
      </c>
      <c r="F418" s="147">
        <v>719827500</v>
      </c>
    </row>
    <row r="419" spans="1:6" x14ac:dyDescent="0.25">
      <c r="A419" s="148">
        <v>510303</v>
      </c>
      <c r="B419" s="148" t="s">
        <v>59</v>
      </c>
      <c r="C419" s="147">
        <v>712323332</v>
      </c>
      <c r="D419" s="147">
        <v>722482540</v>
      </c>
      <c r="E419" s="147">
        <v>101600</v>
      </c>
      <c r="F419" s="147">
        <v>1434704272</v>
      </c>
    </row>
    <row r="420" spans="1:6" x14ac:dyDescent="0.25">
      <c r="A420" s="148">
        <v>510303001</v>
      </c>
      <c r="B420" s="148" t="s">
        <v>59</v>
      </c>
      <c r="C420" s="147">
        <v>712323332</v>
      </c>
      <c r="D420" s="147">
        <v>722482540</v>
      </c>
      <c r="E420" s="147">
        <v>101600</v>
      </c>
      <c r="F420" s="147">
        <v>1434704272</v>
      </c>
    </row>
    <row r="421" spans="1:6" x14ac:dyDescent="0.25">
      <c r="A421" s="148">
        <v>510305</v>
      </c>
      <c r="B421" s="148" t="s">
        <v>58</v>
      </c>
      <c r="C421" s="147">
        <v>187995400</v>
      </c>
      <c r="D421" s="147">
        <v>1346124389</v>
      </c>
      <c r="E421" s="147">
        <v>1145740689</v>
      </c>
      <c r="F421" s="147">
        <v>388379100</v>
      </c>
    </row>
    <row r="422" spans="1:6" x14ac:dyDescent="0.25">
      <c r="A422" s="148">
        <v>510305001</v>
      </c>
      <c r="B422" s="148" t="s">
        <v>58</v>
      </c>
      <c r="C422" s="147">
        <v>187995400</v>
      </c>
      <c r="D422" s="147">
        <v>1346124389</v>
      </c>
      <c r="E422" s="147">
        <v>1145740689</v>
      </c>
      <c r="F422" s="147">
        <v>388379100</v>
      </c>
    </row>
    <row r="423" spans="1:6" ht="30" x14ac:dyDescent="0.25">
      <c r="A423" s="148">
        <v>510306</v>
      </c>
      <c r="B423" s="148" t="s">
        <v>57</v>
      </c>
      <c r="C423" s="147">
        <v>683596216</v>
      </c>
      <c r="D423" s="147">
        <v>695459343</v>
      </c>
      <c r="E423" s="147">
        <v>0</v>
      </c>
      <c r="F423" s="147">
        <v>1379055559</v>
      </c>
    </row>
    <row r="424" spans="1:6" ht="30" x14ac:dyDescent="0.25">
      <c r="A424" s="148">
        <v>510306001</v>
      </c>
      <c r="B424" s="148" t="s">
        <v>57</v>
      </c>
      <c r="C424" s="147">
        <v>683596216</v>
      </c>
      <c r="D424" s="147">
        <v>695459343</v>
      </c>
      <c r="E424" s="147">
        <v>0</v>
      </c>
      <c r="F424" s="147">
        <v>1379055559</v>
      </c>
    </row>
    <row r="425" spans="1:6" ht="30" x14ac:dyDescent="0.25">
      <c r="A425" s="148">
        <v>510307</v>
      </c>
      <c r="B425" s="148" t="s">
        <v>56</v>
      </c>
      <c r="C425" s="147">
        <v>692483383</v>
      </c>
      <c r="D425" s="147">
        <v>1389194434</v>
      </c>
      <c r="E425" s="147">
        <v>695604543</v>
      </c>
      <c r="F425" s="147">
        <v>1386073274</v>
      </c>
    </row>
    <row r="426" spans="1:6" ht="30" x14ac:dyDescent="0.25">
      <c r="A426" s="148">
        <v>510307001</v>
      </c>
      <c r="B426" s="148" t="s">
        <v>56</v>
      </c>
      <c r="C426" s="147">
        <v>692483383</v>
      </c>
      <c r="D426" s="147">
        <v>1389194434</v>
      </c>
      <c r="E426" s="147">
        <v>695604543</v>
      </c>
      <c r="F426" s="147">
        <v>1386073274</v>
      </c>
    </row>
    <row r="427" spans="1:6" x14ac:dyDescent="0.25">
      <c r="A427" s="148">
        <v>5104</v>
      </c>
      <c r="B427" s="148" t="s">
        <v>287</v>
      </c>
      <c r="C427" s="147">
        <v>393187200</v>
      </c>
      <c r="D427" s="147">
        <v>507269800</v>
      </c>
      <c r="E427" s="147">
        <v>209900</v>
      </c>
      <c r="F427" s="147">
        <v>900247100</v>
      </c>
    </row>
    <row r="428" spans="1:6" x14ac:dyDescent="0.25">
      <c r="A428" s="148">
        <v>510401</v>
      </c>
      <c r="B428" s="148" t="s">
        <v>55</v>
      </c>
      <c r="C428" s="147">
        <v>235802300</v>
      </c>
      <c r="D428" s="147">
        <v>304250900</v>
      </c>
      <c r="E428" s="147">
        <v>125500</v>
      </c>
      <c r="F428" s="147">
        <v>539927700</v>
      </c>
    </row>
    <row r="429" spans="1:6" x14ac:dyDescent="0.25">
      <c r="A429" s="148">
        <v>510401001</v>
      </c>
      <c r="B429" s="148" t="s">
        <v>55</v>
      </c>
      <c r="C429" s="147">
        <v>235802300</v>
      </c>
      <c r="D429" s="147">
        <v>304250900</v>
      </c>
      <c r="E429" s="147">
        <v>125500</v>
      </c>
      <c r="F429" s="147">
        <v>539927700</v>
      </c>
    </row>
    <row r="430" spans="1:6" x14ac:dyDescent="0.25">
      <c r="A430" s="148">
        <v>510402</v>
      </c>
      <c r="B430" s="148" t="s">
        <v>54</v>
      </c>
      <c r="C430" s="147">
        <v>39367200</v>
      </c>
      <c r="D430" s="147">
        <v>50775200</v>
      </c>
      <c r="E430" s="147">
        <v>21200</v>
      </c>
      <c r="F430" s="147">
        <v>90121200</v>
      </c>
    </row>
    <row r="431" spans="1:6" x14ac:dyDescent="0.25">
      <c r="A431" s="148">
        <v>510402001</v>
      </c>
      <c r="B431" s="148" t="s">
        <v>54</v>
      </c>
      <c r="C431" s="147">
        <v>39367200</v>
      </c>
      <c r="D431" s="147">
        <v>50775200</v>
      </c>
      <c r="E431" s="147">
        <v>21200</v>
      </c>
      <c r="F431" s="147">
        <v>90121200</v>
      </c>
    </row>
    <row r="432" spans="1:6" x14ac:dyDescent="0.25">
      <c r="A432" s="148">
        <v>510403</v>
      </c>
      <c r="B432" s="148" t="s">
        <v>53</v>
      </c>
      <c r="C432" s="147">
        <v>39367200</v>
      </c>
      <c r="D432" s="147">
        <v>50775200</v>
      </c>
      <c r="E432" s="147">
        <v>21200</v>
      </c>
      <c r="F432" s="147">
        <v>90121200</v>
      </c>
    </row>
    <row r="433" spans="1:6" x14ac:dyDescent="0.25">
      <c r="A433" s="148">
        <v>510403001</v>
      </c>
      <c r="B433" s="148" t="s">
        <v>53</v>
      </c>
      <c r="C433" s="147">
        <v>39367200</v>
      </c>
      <c r="D433" s="147">
        <v>50775200</v>
      </c>
      <c r="E433" s="147">
        <v>21200</v>
      </c>
      <c r="F433" s="147">
        <v>90121200</v>
      </c>
    </row>
    <row r="434" spans="1:6" ht="30" x14ac:dyDescent="0.25">
      <c r="A434" s="148">
        <v>510404</v>
      </c>
      <c r="B434" s="148" t="s">
        <v>52</v>
      </c>
      <c r="C434" s="147">
        <v>78650500</v>
      </c>
      <c r="D434" s="147">
        <v>101468500</v>
      </c>
      <c r="E434" s="147">
        <v>42000</v>
      </c>
      <c r="F434" s="147">
        <v>180077000</v>
      </c>
    </row>
    <row r="435" spans="1:6" ht="30" x14ac:dyDescent="0.25">
      <c r="A435" s="148">
        <v>510404001</v>
      </c>
      <c r="B435" s="148" t="s">
        <v>52</v>
      </c>
      <c r="C435" s="147">
        <v>78650500</v>
      </c>
      <c r="D435" s="147">
        <v>101468500</v>
      </c>
      <c r="E435" s="147">
        <v>42000</v>
      </c>
      <c r="F435" s="147">
        <v>180077000</v>
      </c>
    </row>
    <row r="436" spans="1:6" x14ac:dyDescent="0.25">
      <c r="A436" s="148">
        <v>5107</v>
      </c>
      <c r="B436" s="148" t="s">
        <v>286</v>
      </c>
      <c r="C436" s="147">
        <v>1373525481</v>
      </c>
      <c r="D436" s="147">
        <v>5784625684</v>
      </c>
      <c r="E436" s="147">
        <v>0</v>
      </c>
      <c r="F436" s="147">
        <v>7158151165</v>
      </c>
    </row>
    <row r="437" spans="1:6" x14ac:dyDescent="0.25">
      <c r="A437" s="148">
        <v>510701</v>
      </c>
      <c r="B437" s="148" t="s">
        <v>51</v>
      </c>
      <c r="C437" s="147">
        <v>0</v>
      </c>
      <c r="D437" s="147">
        <v>177897212</v>
      </c>
      <c r="E437" s="147">
        <v>0</v>
      </c>
      <c r="F437" s="147">
        <v>177897212</v>
      </c>
    </row>
    <row r="438" spans="1:6" x14ac:dyDescent="0.25">
      <c r="A438" s="148">
        <v>510701001</v>
      </c>
      <c r="B438" s="148" t="s">
        <v>51</v>
      </c>
      <c r="C438" s="147">
        <v>0</v>
      </c>
      <c r="D438" s="147">
        <v>177897212</v>
      </c>
      <c r="E438" s="147">
        <v>0</v>
      </c>
      <c r="F438" s="147">
        <v>177897212</v>
      </c>
    </row>
    <row r="439" spans="1:6" x14ac:dyDescent="0.25">
      <c r="A439" s="148">
        <v>510702</v>
      </c>
      <c r="B439" s="148" t="s">
        <v>78</v>
      </c>
      <c r="C439" s="147">
        <v>129489652</v>
      </c>
      <c r="D439" s="147">
        <v>566807693</v>
      </c>
      <c r="E439" s="147">
        <v>0</v>
      </c>
      <c r="F439" s="147">
        <v>696297345</v>
      </c>
    </row>
    <row r="440" spans="1:6" x14ac:dyDescent="0.25">
      <c r="A440" s="148">
        <v>510702001</v>
      </c>
      <c r="B440" s="148" t="s">
        <v>78</v>
      </c>
      <c r="C440" s="147">
        <v>129489652</v>
      </c>
      <c r="D440" s="147">
        <v>566807693</v>
      </c>
      <c r="E440" s="147">
        <v>0</v>
      </c>
      <c r="F440" s="147">
        <v>696297345</v>
      </c>
    </row>
    <row r="441" spans="1:6" x14ac:dyDescent="0.25">
      <c r="A441" s="148">
        <v>510704</v>
      </c>
      <c r="B441" s="148" t="s">
        <v>77</v>
      </c>
      <c r="C441" s="147">
        <v>0</v>
      </c>
      <c r="D441" s="147">
        <v>353643977</v>
      </c>
      <c r="E441" s="147">
        <v>0</v>
      </c>
      <c r="F441" s="147">
        <v>353643977</v>
      </c>
    </row>
    <row r="442" spans="1:6" x14ac:dyDescent="0.25">
      <c r="A442" s="148">
        <v>510704001</v>
      </c>
      <c r="B442" s="148" t="s">
        <v>77</v>
      </c>
      <c r="C442" s="147">
        <v>0</v>
      </c>
      <c r="D442" s="147">
        <v>353643977</v>
      </c>
      <c r="E442" s="147">
        <v>0</v>
      </c>
      <c r="F442" s="147">
        <v>353643977</v>
      </c>
    </row>
    <row r="443" spans="1:6" x14ac:dyDescent="0.25">
      <c r="A443" s="148">
        <v>510705</v>
      </c>
      <c r="B443" s="148" t="s">
        <v>50</v>
      </c>
      <c r="C443" s="147">
        <v>4272298</v>
      </c>
      <c r="D443" s="147">
        <v>778982534</v>
      </c>
      <c r="E443" s="147">
        <v>0</v>
      </c>
      <c r="F443" s="147">
        <v>783254832</v>
      </c>
    </row>
    <row r="444" spans="1:6" x14ac:dyDescent="0.25">
      <c r="A444" s="148">
        <v>510705001</v>
      </c>
      <c r="B444" s="148" t="s">
        <v>50</v>
      </c>
      <c r="C444" s="147">
        <v>4272298</v>
      </c>
      <c r="D444" s="147">
        <v>778982534</v>
      </c>
      <c r="E444" s="147">
        <v>0</v>
      </c>
      <c r="F444" s="147">
        <v>783254832</v>
      </c>
    </row>
    <row r="445" spans="1:6" x14ac:dyDescent="0.25">
      <c r="A445" s="148">
        <v>510706</v>
      </c>
      <c r="B445" s="148" t="s">
        <v>49</v>
      </c>
      <c r="C445" s="147">
        <v>0</v>
      </c>
      <c r="D445" s="147">
        <v>2559164587</v>
      </c>
      <c r="E445" s="147">
        <v>0</v>
      </c>
      <c r="F445" s="147">
        <v>2559164587</v>
      </c>
    </row>
    <row r="446" spans="1:6" x14ac:dyDescent="0.25">
      <c r="A446" s="148">
        <v>510706001</v>
      </c>
      <c r="B446" s="148" t="s">
        <v>49</v>
      </c>
      <c r="C446" s="147">
        <v>0</v>
      </c>
      <c r="D446" s="147">
        <v>2559164587</v>
      </c>
      <c r="E446" s="147">
        <v>0</v>
      </c>
      <c r="F446" s="147">
        <v>2559164587</v>
      </c>
    </row>
    <row r="447" spans="1:6" x14ac:dyDescent="0.25">
      <c r="A447" s="148">
        <v>510707</v>
      </c>
      <c r="B447" s="148" t="s">
        <v>48</v>
      </c>
      <c r="C447" s="147">
        <v>0</v>
      </c>
      <c r="D447" s="147">
        <v>45006180</v>
      </c>
      <c r="E447" s="147">
        <v>0</v>
      </c>
      <c r="F447" s="147">
        <v>45006180</v>
      </c>
    </row>
    <row r="448" spans="1:6" x14ac:dyDescent="0.25">
      <c r="A448" s="148">
        <v>510707001</v>
      </c>
      <c r="B448" s="148" t="s">
        <v>48</v>
      </c>
      <c r="C448" s="147">
        <v>0</v>
      </c>
      <c r="D448" s="147">
        <v>45006180</v>
      </c>
      <c r="E448" s="147">
        <v>0</v>
      </c>
      <c r="F448" s="147">
        <v>45006180</v>
      </c>
    </row>
    <row r="449" spans="1:6" x14ac:dyDescent="0.25">
      <c r="A449" s="148">
        <v>510790</v>
      </c>
      <c r="B449" s="148" t="s">
        <v>47</v>
      </c>
      <c r="C449" s="147">
        <v>1239763531</v>
      </c>
      <c r="D449" s="147">
        <v>1303123501</v>
      </c>
      <c r="E449" s="147">
        <v>0</v>
      </c>
      <c r="F449" s="147">
        <v>2542887032</v>
      </c>
    </row>
    <row r="450" spans="1:6" x14ac:dyDescent="0.25">
      <c r="A450" s="148">
        <v>510790001</v>
      </c>
      <c r="B450" s="148" t="s">
        <v>47</v>
      </c>
      <c r="C450" s="147">
        <v>0</v>
      </c>
      <c r="D450" s="147">
        <v>42188114</v>
      </c>
      <c r="E450" s="147">
        <v>0</v>
      </c>
      <c r="F450" s="147">
        <v>42188114</v>
      </c>
    </row>
    <row r="451" spans="1:6" x14ac:dyDescent="0.25">
      <c r="A451" s="148">
        <v>510790008</v>
      </c>
      <c r="B451" s="148" t="s">
        <v>46</v>
      </c>
      <c r="C451" s="147">
        <v>40813860</v>
      </c>
      <c r="D451" s="147">
        <v>40813860</v>
      </c>
      <c r="E451" s="147">
        <v>0</v>
      </c>
      <c r="F451" s="147">
        <v>81627720</v>
      </c>
    </row>
    <row r="452" spans="1:6" x14ac:dyDescent="0.25">
      <c r="A452" s="148">
        <v>510790010</v>
      </c>
      <c r="B452" s="148" t="s">
        <v>45</v>
      </c>
      <c r="C452" s="147">
        <v>1155018667</v>
      </c>
      <c r="D452" s="147">
        <v>1161110916</v>
      </c>
      <c r="E452" s="147">
        <v>0</v>
      </c>
      <c r="F452" s="147">
        <v>2316129583</v>
      </c>
    </row>
    <row r="453" spans="1:6" x14ac:dyDescent="0.25">
      <c r="A453" s="148">
        <v>510790011</v>
      </c>
      <c r="B453" s="148" t="s">
        <v>44</v>
      </c>
      <c r="C453" s="147">
        <v>43931004</v>
      </c>
      <c r="D453" s="147">
        <v>59010611</v>
      </c>
      <c r="E453" s="147">
        <v>0</v>
      </c>
      <c r="F453" s="147">
        <v>102941615</v>
      </c>
    </row>
    <row r="454" spans="1:6" x14ac:dyDescent="0.25">
      <c r="A454" s="148">
        <v>5111</v>
      </c>
      <c r="B454" s="148" t="s">
        <v>285</v>
      </c>
      <c r="C454" s="147">
        <v>370810131.55000001</v>
      </c>
      <c r="D454" s="147">
        <v>5161599987.4399996</v>
      </c>
      <c r="E454" s="147">
        <v>85923580</v>
      </c>
      <c r="F454" s="147">
        <v>5446486538.9899998</v>
      </c>
    </row>
    <row r="455" spans="1:6" x14ac:dyDescent="0.25">
      <c r="A455" s="148">
        <v>511102</v>
      </c>
      <c r="B455" s="148" t="s">
        <v>478</v>
      </c>
      <c r="C455" s="147">
        <v>0</v>
      </c>
      <c r="D455" s="147">
        <v>7486187</v>
      </c>
      <c r="E455" s="147">
        <v>0</v>
      </c>
      <c r="F455" s="147">
        <v>7486187</v>
      </c>
    </row>
    <row r="456" spans="1:6" x14ac:dyDescent="0.25">
      <c r="A456" s="148">
        <v>511102001</v>
      </c>
      <c r="B456" s="148" t="s">
        <v>478</v>
      </c>
      <c r="C456" s="147">
        <v>0</v>
      </c>
      <c r="D456" s="147">
        <v>7486187</v>
      </c>
      <c r="E456" s="147">
        <v>0</v>
      </c>
      <c r="F456" s="147">
        <v>7486187</v>
      </c>
    </row>
    <row r="457" spans="1:6" x14ac:dyDescent="0.25">
      <c r="A457" s="148">
        <v>511113</v>
      </c>
      <c r="B457" s="148" t="s">
        <v>43</v>
      </c>
      <c r="C457" s="147">
        <v>0</v>
      </c>
      <c r="D457" s="147">
        <v>58400000</v>
      </c>
      <c r="E457" s="147">
        <v>0</v>
      </c>
      <c r="F457" s="147">
        <v>58400000</v>
      </c>
    </row>
    <row r="458" spans="1:6" x14ac:dyDescent="0.25">
      <c r="A458" s="148">
        <v>511113001</v>
      </c>
      <c r="B458" s="148" t="s">
        <v>43</v>
      </c>
      <c r="C458" s="147">
        <v>0</v>
      </c>
      <c r="D458" s="147">
        <v>58400000</v>
      </c>
      <c r="E458" s="147">
        <v>0</v>
      </c>
      <c r="F458" s="147">
        <v>58400000</v>
      </c>
    </row>
    <row r="459" spans="1:6" x14ac:dyDescent="0.25">
      <c r="A459" s="148">
        <v>511114</v>
      </c>
      <c r="B459" s="148" t="s">
        <v>477</v>
      </c>
      <c r="C459" s="147">
        <v>0</v>
      </c>
      <c r="D459" s="147">
        <v>8644560.9000000004</v>
      </c>
      <c r="E459" s="147">
        <v>0</v>
      </c>
      <c r="F459" s="147">
        <v>8644560.9000000004</v>
      </c>
    </row>
    <row r="460" spans="1:6" x14ac:dyDescent="0.25">
      <c r="A460" s="148">
        <v>511114001</v>
      </c>
      <c r="B460" s="148" t="s">
        <v>477</v>
      </c>
      <c r="C460" s="147">
        <v>0</v>
      </c>
      <c r="D460" s="147">
        <v>8644560.9000000004</v>
      </c>
      <c r="E460" s="147">
        <v>0</v>
      </c>
      <c r="F460" s="147">
        <v>8644560.9000000004</v>
      </c>
    </row>
    <row r="461" spans="1:6" x14ac:dyDescent="0.25">
      <c r="A461" s="148">
        <v>511115</v>
      </c>
      <c r="B461" s="148" t="s">
        <v>476</v>
      </c>
      <c r="C461" s="147">
        <v>0</v>
      </c>
      <c r="D461" s="147">
        <v>68590188</v>
      </c>
      <c r="E461" s="147">
        <v>0</v>
      </c>
      <c r="F461" s="147">
        <v>68590188</v>
      </c>
    </row>
    <row r="462" spans="1:6" x14ac:dyDescent="0.25">
      <c r="A462" s="148">
        <v>511115001</v>
      </c>
      <c r="B462" s="148" t="s">
        <v>476</v>
      </c>
      <c r="C462" s="147">
        <v>0</v>
      </c>
      <c r="D462" s="147">
        <v>68590188</v>
      </c>
      <c r="E462" s="147">
        <v>0</v>
      </c>
      <c r="F462" s="147">
        <v>68590188</v>
      </c>
    </row>
    <row r="463" spans="1:6" x14ac:dyDescent="0.25">
      <c r="A463" s="148">
        <v>511117</v>
      </c>
      <c r="B463" s="148" t="s">
        <v>42</v>
      </c>
      <c r="C463" s="147">
        <v>80229607.549999997</v>
      </c>
      <c r="D463" s="147">
        <v>497335203</v>
      </c>
      <c r="E463" s="147">
        <v>14554000</v>
      </c>
      <c r="F463" s="147">
        <v>563010810.54999995</v>
      </c>
    </row>
    <row r="464" spans="1:6" x14ac:dyDescent="0.25">
      <c r="A464" s="148">
        <v>511117001</v>
      </c>
      <c r="B464" s="148" t="s">
        <v>42</v>
      </c>
      <c r="C464" s="147">
        <v>80229607.549999997</v>
      </c>
      <c r="D464" s="147">
        <v>497335203</v>
      </c>
      <c r="E464" s="147">
        <v>14554000</v>
      </c>
      <c r="F464" s="147">
        <v>563010810.54999995</v>
      </c>
    </row>
    <row r="465" spans="1:6" x14ac:dyDescent="0.25">
      <c r="A465" s="148">
        <v>511118</v>
      </c>
      <c r="B465" s="148" t="s">
        <v>41</v>
      </c>
      <c r="C465" s="147">
        <v>0</v>
      </c>
      <c r="D465" s="147">
        <v>251036957</v>
      </c>
      <c r="E465" s="147">
        <v>0</v>
      </c>
      <c r="F465" s="147">
        <v>251036957</v>
      </c>
    </row>
    <row r="466" spans="1:6" x14ac:dyDescent="0.25">
      <c r="A466" s="148">
        <v>511118001</v>
      </c>
      <c r="B466" s="148" t="s">
        <v>41</v>
      </c>
      <c r="C466" s="147">
        <v>0</v>
      </c>
      <c r="D466" s="147">
        <v>251036957</v>
      </c>
      <c r="E466" s="147">
        <v>0</v>
      </c>
      <c r="F466" s="147">
        <v>251036957</v>
      </c>
    </row>
    <row r="467" spans="1:6" x14ac:dyDescent="0.25">
      <c r="A467" s="148">
        <v>511119</v>
      </c>
      <c r="B467" s="148" t="s">
        <v>40</v>
      </c>
      <c r="C467" s="147">
        <v>0</v>
      </c>
      <c r="D467" s="147">
        <v>5405313</v>
      </c>
      <c r="E467" s="147">
        <v>758274</v>
      </c>
      <c r="F467" s="147">
        <v>4647039</v>
      </c>
    </row>
    <row r="468" spans="1:6" x14ac:dyDescent="0.25">
      <c r="A468" s="148">
        <v>511119001</v>
      </c>
      <c r="B468" s="148" t="s">
        <v>40</v>
      </c>
      <c r="C468" s="147">
        <v>0</v>
      </c>
      <c r="D468" s="147">
        <v>5405313</v>
      </c>
      <c r="E468" s="147">
        <v>758274</v>
      </c>
      <c r="F468" s="147">
        <v>4647039</v>
      </c>
    </row>
    <row r="469" spans="1:6" x14ac:dyDescent="0.25">
      <c r="A469" s="148">
        <v>511125</v>
      </c>
      <c r="B469" s="148" t="s">
        <v>475</v>
      </c>
      <c r="C469" s="147">
        <v>0</v>
      </c>
      <c r="D469" s="147">
        <v>3147491158</v>
      </c>
      <c r="E469" s="147">
        <v>0</v>
      </c>
      <c r="F469" s="147">
        <v>3147491158</v>
      </c>
    </row>
    <row r="470" spans="1:6" x14ac:dyDescent="0.25">
      <c r="A470" s="148">
        <v>511125001</v>
      </c>
      <c r="B470" s="148" t="s">
        <v>475</v>
      </c>
      <c r="C470" s="147">
        <v>0</v>
      </c>
      <c r="D470" s="147">
        <v>3147491158</v>
      </c>
      <c r="E470" s="147">
        <v>0</v>
      </c>
      <c r="F470" s="147">
        <v>3147491158</v>
      </c>
    </row>
    <row r="471" spans="1:6" ht="30" x14ac:dyDescent="0.25">
      <c r="A471" s="148">
        <v>511149</v>
      </c>
      <c r="B471" s="148" t="s">
        <v>39</v>
      </c>
      <c r="C471" s="147">
        <v>0</v>
      </c>
      <c r="D471" s="147">
        <v>1631582</v>
      </c>
      <c r="E471" s="147">
        <v>1631582</v>
      </c>
      <c r="F471" s="147">
        <v>0</v>
      </c>
    </row>
    <row r="472" spans="1:6" ht="30" x14ac:dyDescent="0.25">
      <c r="A472" s="148">
        <v>511149001</v>
      </c>
      <c r="B472" s="148" t="s">
        <v>39</v>
      </c>
      <c r="C472" s="147">
        <v>0</v>
      </c>
      <c r="D472" s="147">
        <v>1631582</v>
      </c>
      <c r="E472" s="147">
        <v>1631582</v>
      </c>
      <c r="F472" s="147">
        <v>0</v>
      </c>
    </row>
    <row r="473" spans="1:6" x14ac:dyDescent="0.25">
      <c r="A473" s="148">
        <v>511150</v>
      </c>
      <c r="B473" s="148" t="s">
        <v>474</v>
      </c>
      <c r="C473" s="147">
        <v>0</v>
      </c>
      <c r="D473" s="147">
        <v>158239224</v>
      </c>
      <c r="E473" s="147">
        <v>0</v>
      </c>
      <c r="F473" s="147">
        <v>158239224</v>
      </c>
    </row>
    <row r="474" spans="1:6" x14ac:dyDescent="0.25">
      <c r="A474" s="148">
        <v>511150001</v>
      </c>
      <c r="B474" s="148" t="s">
        <v>474</v>
      </c>
      <c r="C474" s="147">
        <v>0</v>
      </c>
      <c r="D474" s="147">
        <v>158239224</v>
      </c>
      <c r="E474" s="147">
        <v>0</v>
      </c>
      <c r="F474" s="147">
        <v>158239224</v>
      </c>
    </row>
    <row r="475" spans="1:6" x14ac:dyDescent="0.25">
      <c r="A475" s="148">
        <v>511174</v>
      </c>
      <c r="B475" s="148" t="s">
        <v>473</v>
      </c>
      <c r="C475" s="147">
        <v>0</v>
      </c>
      <c r="D475" s="147">
        <v>1074767.54</v>
      </c>
      <c r="E475" s="147">
        <v>0</v>
      </c>
      <c r="F475" s="147">
        <v>1074767.54</v>
      </c>
    </row>
    <row r="476" spans="1:6" x14ac:dyDescent="0.25">
      <c r="A476" s="148">
        <v>511174001</v>
      </c>
      <c r="B476" s="148" t="s">
        <v>473</v>
      </c>
      <c r="C476" s="147">
        <v>0</v>
      </c>
      <c r="D476" s="147">
        <v>1074767.54</v>
      </c>
      <c r="E476" s="147">
        <v>0</v>
      </c>
      <c r="F476" s="147">
        <v>1074767.54</v>
      </c>
    </row>
    <row r="477" spans="1:6" x14ac:dyDescent="0.25">
      <c r="A477" s="148">
        <v>511178</v>
      </c>
      <c r="B477" s="148" t="s">
        <v>366</v>
      </c>
      <c r="C477" s="147">
        <v>0</v>
      </c>
      <c r="D477" s="147">
        <v>0</v>
      </c>
      <c r="E477" s="147">
        <v>0</v>
      </c>
      <c r="F477" s="147">
        <v>0</v>
      </c>
    </row>
    <row r="478" spans="1:6" x14ac:dyDescent="0.25">
      <c r="A478" s="148">
        <v>511178001</v>
      </c>
      <c r="B478" s="148" t="s">
        <v>366</v>
      </c>
      <c r="C478" s="147">
        <v>0</v>
      </c>
      <c r="D478" s="147">
        <v>0</v>
      </c>
      <c r="E478" s="147">
        <v>0</v>
      </c>
      <c r="F478" s="147">
        <v>0</v>
      </c>
    </row>
    <row r="479" spans="1:6" x14ac:dyDescent="0.25">
      <c r="A479" s="148">
        <v>511179</v>
      </c>
      <c r="B479" s="148" t="s">
        <v>38</v>
      </c>
      <c r="C479" s="147">
        <v>273026524</v>
      </c>
      <c r="D479" s="147">
        <v>931712962</v>
      </c>
      <c r="E479" s="147">
        <v>54425724</v>
      </c>
      <c r="F479" s="147">
        <v>1150313762</v>
      </c>
    </row>
    <row r="480" spans="1:6" x14ac:dyDescent="0.25">
      <c r="A480" s="148">
        <v>511179001</v>
      </c>
      <c r="B480" s="148" t="s">
        <v>38</v>
      </c>
      <c r="C480" s="147">
        <v>273026524</v>
      </c>
      <c r="D480" s="147">
        <v>931712962</v>
      </c>
      <c r="E480" s="147">
        <v>54425724</v>
      </c>
      <c r="F480" s="147">
        <v>1150313762</v>
      </c>
    </row>
    <row r="481" spans="1:6" x14ac:dyDescent="0.25">
      <c r="A481" s="148">
        <v>511180</v>
      </c>
      <c r="B481" s="148" t="s">
        <v>80</v>
      </c>
      <c r="C481" s="147">
        <v>17554000</v>
      </c>
      <c r="D481" s="147">
        <v>24551885</v>
      </c>
      <c r="E481" s="147">
        <v>14554000</v>
      </c>
      <c r="F481" s="147">
        <v>27551885</v>
      </c>
    </row>
    <row r="482" spans="1:6" x14ac:dyDescent="0.25">
      <c r="A482" s="148">
        <v>511180001</v>
      </c>
      <c r="B482" s="148" t="s">
        <v>80</v>
      </c>
      <c r="C482" s="147">
        <v>17554000</v>
      </c>
      <c r="D482" s="147">
        <v>24551885</v>
      </c>
      <c r="E482" s="147">
        <v>14554000</v>
      </c>
      <c r="F482" s="147">
        <v>27551885</v>
      </c>
    </row>
    <row r="483" spans="1:6" x14ac:dyDescent="0.25">
      <c r="A483" s="148">
        <v>57</v>
      </c>
      <c r="B483" s="148" t="s">
        <v>229</v>
      </c>
      <c r="C483" s="147">
        <v>20747117</v>
      </c>
      <c r="D483" s="147">
        <v>10356802</v>
      </c>
      <c r="E483" s="147">
        <v>0</v>
      </c>
      <c r="F483" s="147">
        <v>31103919</v>
      </c>
    </row>
    <row r="484" spans="1:6" x14ac:dyDescent="0.25">
      <c r="A484" s="148">
        <v>5720</v>
      </c>
      <c r="B484" s="148" t="s">
        <v>276</v>
      </c>
      <c r="C484" s="147">
        <v>20747117</v>
      </c>
      <c r="D484" s="147">
        <v>10356802</v>
      </c>
      <c r="E484" s="147">
        <v>0</v>
      </c>
      <c r="F484" s="147">
        <v>31103919</v>
      </c>
    </row>
    <row r="485" spans="1:6" x14ac:dyDescent="0.25">
      <c r="A485" s="148">
        <v>572080</v>
      </c>
      <c r="B485" s="148" t="s">
        <v>13</v>
      </c>
      <c r="C485" s="147">
        <v>20747117</v>
      </c>
      <c r="D485" s="147">
        <v>10356802</v>
      </c>
      <c r="E485" s="147">
        <v>0</v>
      </c>
      <c r="F485" s="147">
        <v>31103919</v>
      </c>
    </row>
    <row r="486" spans="1:6" x14ac:dyDescent="0.25">
      <c r="A486" s="148">
        <v>58</v>
      </c>
      <c r="B486" s="148" t="s">
        <v>205</v>
      </c>
      <c r="C486" s="147">
        <v>1360</v>
      </c>
      <c r="D486" s="147">
        <v>13600</v>
      </c>
      <c r="E486" s="147">
        <v>0</v>
      </c>
      <c r="F486" s="147">
        <v>14960</v>
      </c>
    </row>
    <row r="487" spans="1:6" x14ac:dyDescent="0.25">
      <c r="A487" s="148">
        <v>5804</v>
      </c>
      <c r="B487" s="148" t="s">
        <v>472</v>
      </c>
      <c r="C487" s="147">
        <v>1100</v>
      </c>
      <c r="D487" s="147">
        <v>13600</v>
      </c>
      <c r="E487" s="147">
        <v>0</v>
      </c>
      <c r="F487" s="147">
        <v>14700</v>
      </c>
    </row>
    <row r="488" spans="1:6" x14ac:dyDescent="0.25">
      <c r="A488" s="148">
        <v>580439</v>
      </c>
      <c r="B488" s="148" t="s">
        <v>471</v>
      </c>
      <c r="C488" s="147">
        <v>1100</v>
      </c>
      <c r="D488" s="147">
        <v>13600</v>
      </c>
      <c r="E488" s="147">
        <v>0</v>
      </c>
      <c r="F488" s="147">
        <v>14700</v>
      </c>
    </row>
    <row r="489" spans="1:6" x14ac:dyDescent="0.25">
      <c r="A489" s="148">
        <v>580439001</v>
      </c>
      <c r="B489" s="148" t="s">
        <v>471</v>
      </c>
      <c r="C489" s="147">
        <v>1100</v>
      </c>
      <c r="D489" s="147">
        <v>13600</v>
      </c>
      <c r="E489" s="147">
        <v>0</v>
      </c>
      <c r="F489" s="147">
        <v>14700</v>
      </c>
    </row>
    <row r="490" spans="1:6" x14ac:dyDescent="0.25">
      <c r="A490" s="148">
        <v>5890</v>
      </c>
      <c r="B490" s="148" t="s">
        <v>274</v>
      </c>
      <c r="C490" s="147">
        <v>260</v>
      </c>
      <c r="D490" s="147">
        <v>0</v>
      </c>
      <c r="E490" s="147">
        <v>0</v>
      </c>
      <c r="F490" s="147">
        <v>260</v>
      </c>
    </row>
    <row r="491" spans="1:6" x14ac:dyDescent="0.25">
      <c r="A491" s="148">
        <v>589090</v>
      </c>
      <c r="B491" s="148" t="s">
        <v>273</v>
      </c>
      <c r="C491" s="147">
        <v>260</v>
      </c>
      <c r="D491" s="147">
        <v>0</v>
      </c>
      <c r="E491" s="147">
        <v>0</v>
      </c>
      <c r="F491" s="147">
        <v>260</v>
      </c>
    </row>
    <row r="492" spans="1:6" x14ac:dyDescent="0.25">
      <c r="A492" s="148">
        <v>589090002</v>
      </c>
      <c r="B492" s="148" t="s">
        <v>11</v>
      </c>
      <c r="C492" s="147">
        <v>260</v>
      </c>
      <c r="D492" s="147">
        <v>0</v>
      </c>
      <c r="E492" s="147">
        <v>0</v>
      </c>
      <c r="F492" s="147">
        <v>260</v>
      </c>
    </row>
    <row r="493" spans="1:6" x14ac:dyDescent="0.25">
      <c r="A493" s="148" t="s">
        <v>272</v>
      </c>
      <c r="B493" s="148" t="s">
        <v>271</v>
      </c>
      <c r="C493" s="147">
        <v>0</v>
      </c>
      <c r="D493" s="147">
        <v>0</v>
      </c>
      <c r="E493" s="147">
        <v>0</v>
      </c>
      <c r="F493" s="147">
        <v>0</v>
      </c>
    </row>
    <row r="494" spans="1:6" x14ac:dyDescent="0.25">
      <c r="A494" s="148">
        <v>81</v>
      </c>
      <c r="B494" s="148" t="s">
        <v>270</v>
      </c>
      <c r="C494" s="147">
        <v>2728450350</v>
      </c>
      <c r="D494" s="147">
        <v>0</v>
      </c>
      <c r="E494" s="147">
        <v>0</v>
      </c>
      <c r="F494" s="147">
        <v>2728450350</v>
      </c>
    </row>
    <row r="495" spans="1:6" ht="30" x14ac:dyDescent="0.25">
      <c r="A495" s="148">
        <v>8120</v>
      </c>
      <c r="B495" s="148" t="s">
        <v>257</v>
      </c>
      <c r="C495" s="147">
        <v>2728450350</v>
      </c>
      <c r="D495" s="147">
        <v>0</v>
      </c>
      <c r="E495" s="147">
        <v>0</v>
      </c>
      <c r="F495" s="147">
        <v>2728450350</v>
      </c>
    </row>
    <row r="496" spans="1:6" x14ac:dyDescent="0.25">
      <c r="A496" s="148">
        <v>812004</v>
      </c>
      <c r="B496" s="148" t="s">
        <v>10</v>
      </c>
      <c r="C496" s="147">
        <v>2728450350</v>
      </c>
      <c r="D496" s="147">
        <v>0</v>
      </c>
      <c r="E496" s="147">
        <v>0</v>
      </c>
      <c r="F496" s="147">
        <v>2728450350</v>
      </c>
    </row>
    <row r="497" spans="1:6" x14ac:dyDescent="0.25">
      <c r="A497" s="148">
        <v>812004001</v>
      </c>
      <c r="B497" s="148" t="s">
        <v>10</v>
      </c>
      <c r="C497" s="147">
        <v>2728450350</v>
      </c>
      <c r="D497" s="147">
        <v>0</v>
      </c>
      <c r="E497" s="147">
        <v>0</v>
      </c>
      <c r="F497" s="147">
        <v>2728450350</v>
      </c>
    </row>
    <row r="498" spans="1:6" x14ac:dyDescent="0.25">
      <c r="A498" s="148">
        <v>83</v>
      </c>
      <c r="B498" s="148" t="s">
        <v>269</v>
      </c>
      <c r="C498" s="147">
        <v>13304410069.4</v>
      </c>
      <c r="D498" s="147">
        <v>0</v>
      </c>
      <c r="E498" s="147">
        <v>0</v>
      </c>
      <c r="F498" s="147">
        <v>13304410069.4</v>
      </c>
    </row>
    <row r="499" spans="1:6" x14ac:dyDescent="0.25">
      <c r="A499" s="148">
        <v>8315</v>
      </c>
      <c r="B499" s="148" t="s">
        <v>268</v>
      </c>
      <c r="C499" s="147">
        <v>9088337426.8500004</v>
      </c>
      <c r="D499" s="147">
        <v>0</v>
      </c>
      <c r="E499" s="147">
        <v>0</v>
      </c>
      <c r="F499" s="147">
        <v>9088337426.8500004</v>
      </c>
    </row>
    <row r="500" spans="1:6" x14ac:dyDescent="0.25">
      <c r="A500" s="148">
        <v>831510</v>
      </c>
      <c r="B500" s="148" t="s">
        <v>9</v>
      </c>
      <c r="C500" s="147">
        <v>9088337426.8500004</v>
      </c>
      <c r="D500" s="147">
        <v>0</v>
      </c>
      <c r="E500" s="147">
        <v>0</v>
      </c>
      <c r="F500" s="147">
        <v>9088337426.8500004</v>
      </c>
    </row>
    <row r="501" spans="1:6" x14ac:dyDescent="0.25">
      <c r="A501" s="148">
        <v>831510001</v>
      </c>
      <c r="B501" s="148" t="s">
        <v>9</v>
      </c>
      <c r="C501" s="147">
        <v>9088337426.8500004</v>
      </c>
      <c r="D501" s="147">
        <v>0</v>
      </c>
      <c r="E501" s="147">
        <v>0</v>
      </c>
      <c r="F501" s="147">
        <v>9088337426.8500004</v>
      </c>
    </row>
    <row r="502" spans="1:6" x14ac:dyDescent="0.25">
      <c r="A502" s="148">
        <v>8347</v>
      </c>
      <c r="B502" s="148" t="s">
        <v>267</v>
      </c>
      <c r="C502" s="147">
        <v>170701388.38999999</v>
      </c>
      <c r="D502" s="147">
        <v>0</v>
      </c>
      <c r="E502" s="147">
        <v>0</v>
      </c>
      <c r="F502" s="147">
        <v>170701388.38999999</v>
      </c>
    </row>
    <row r="503" spans="1:6" x14ac:dyDescent="0.25">
      <c r="A503" s="148">
        <v>834704</v>
      </c>
      <c r="B503" s="148" t="s">
        <v>9</v>
      </c>
      <c r="C503" s="147">
        <v>170701388.38999999</v>
      </c>
      <c r="D503" s="147">
        <v>0</v>
      </c>
      <c r="E503" s="147">
        <v>0</v>
      </c>
      <c r="F503" s="147">
        <v>170701388.38999999</v>
      </c>
    </row>
    <row r="504" spans="1:6" x14ac:dyDescent="0.25">
      <c r="A504" s="148">
        <v>834704001</v>
      </c>
      <c r="B504" s="148" t="s">
        <v>9</v>
      </c>
      <c r="C504" s="147">
        <v>170701388.38999999</v>
      </c>
      <c r="D504" s="147">
        <v>0</v>
      </c>
      <c r="E504" s="147">
        <v>0</v>
      </c>
      <c r="F504" s="147">
        <v>170701388.38999999</v>
      </c>
    </row>
    <row r="505" spans="1:6" x14ac:dyDescent="0.25">
      <c r="A505" s="148">
        <v>8361</v>
      </c>
      <c r="B505" s="148" t="s">
        <v>266</v>
      </c>
      <c r="C505" s="147">
        <v>4045371254.1599998</v>
      </c>
      <c r="D505" s="147">
        <v>0</v>
      </c>
      <c r="E505" s="147">
        <v>0</v>
      </c>
      <c r="F505" s="147">
        <v>4045371254.1599998</v>
      </c>
    </row>
    <row r="506" spans="1:6" x14ac:dyDescent="0.25">
      <c r="A506" s="148">
        <v>836101</v>
      </c>
      <c r="B506" s="148" t="s">
        <v>265</v>
      </c>
      <c r="C506" s="147">
        <v>4045371254.1599998</v>
      </c>
      <c r="D506" s="147">
        <v>0</v>
      </c>
      <c r="E506" s="147">
        <v>0</v>
      </c>
      <c r="F506" s="147">
        <v>4045371254.1599998</v>
      </c>
    </row>
    <row r="507" spans="1:6" x14ac:dyDescent="0.25">
      <c r="A507" s="148">
        <v>836101001</v>
      </c>
      <c r="B507" s="148" t="s">
        <v>265</v>
      </c>
      <c r="C507" s="147">
        <v>4045371254.1599998</v>
      </c>
      <c r="D507" s="147">
        <v>0</v>
      </c>
      <c r="E507" s="147">
        <v>0</v>
      </c>
      <c r="F507" s="147">
        <v>4045371254.1599998</v>
      </c>
    </row>
    <row r="508" spans="1:6" x14ac:dyDescent="0.25">
      <c r="A508" s="148">
        <v>89</v>
      </c>
      <c r="B508" s="148" t="s">
        <v>264</v>
      </c>
      <c r="C508" s="147">
        <v>-16032860419.4</v>
      </c>
      <c r="D508" s="147">
        <v>0</v>
      </c>
      <c r="E508" s="147">
        <v>0</v>
      </c>
      <c r="F508" s="147">
        <v>-16032860419.4</v>
      </c>
    </row>
    <row r="509" spans="1:6" x14ac:dyDescent="0.25">
      <c r="A509" s="148">
        <v>8905</v>
      </c>
      <c r="B509" s="148" t="s">
        <v>263</v>
      </c>
      <c r="C509" s="147">
        <v>-2728450350</v>
      </c>
      <c r="D509" s="147">
        <v>0</v>
      </c>
      <c r="E509" s="147">
        <v>0</v>
      </c>
      <c r="F509" s="147">
        <v>-2728450350</v>
      </c>
    </row>
    <row r="510" spans="1:6" ht="30" x14ac:dyDescent="0.25">
      <c r="A510" s="148">
        <v>890506</v>
      </c>
      <c r="B510" s="148" t="s">
        <v>5</v>
      </c>
      <c r="C510" s="147">
        <v>-2728450350</v>
      </c>
      <c r="D510" s="147">
        <v>0</v>
      </c>
      <c r="E510" s="147">
        <v>0</v>
      </c>
      <c r="F510" s="147">
        <v>-2728450350</v>
      </c>
    </row>
    <row r="511" spans="1:6" ht="30" x14ac:dyDescent="0.25">
      <c r="A511" s="148">
        <v>890506001</v>
      </c>
      <c r="B511" s="148" t="s">
        <v>5</v>
      </c>
      <c r="C511" s="147">
        <v>-2728450350</v>
      </c>
      <c r="D511" s="147">
        <v>0</v>
      </c>
      <c r="E511" s="147">
        <v>0</v>
      </c>
      <c r="F511" s="147">
        <v>-2728450350</v>
      </c>
    </row>
    <row r="512" spans="1:6" ht="30" x14ac:dyDescent="0.25">
      <c r="A512" s="148">
        <v>890506906</v>
      </c>
      <c r="B512" s="148" t="s">
        <v>262</v>
      </c>
      <c r="C512" s="147">
        <v>0</v>
      </c>
      <c r="D512" s="147">
        <v>0</v>
      </c>
      <c r="E512" s="147">
        <v>0</v>
      </c>
      <c r="F512" s="147">
        <v>0</v>
      </c>
    </row>
    <row r="513" spans="1:6" x14ac:dyDescent="0.25">
      <c r="A513" s="148">
        <v>8915</v>
      </c>
      <c r="B513" s="148" t="s">
        <v>261</v>
      </c>
      <c r="C513" s="147">
        <v>-13304410069.4</v>
      </c>
      <c r="D513" s="147">
        <v>0</v>
      </c>
      <c r="E513" s="147">
        <v>0</v>
      </c>
      <c r="F513" s="147">
        <v>-13304410069.4</v>
      </c>
    </row>
    <row r="514" spans="1:6" x14ac:dyDescent="0.25">
      <c r="A514" s="148">
        <v>891506</v>
      </c>
      <c r="B514" s="148" t="s">
        <v>113</v>
      </c>
      <c r="C514" s="147">
        <v>-9088337426.8500004</v>
      </c>
      <c r="D514" s="147">
        <v>0</v>
      </c>
      <c r="E514" s="147">
        <v>0</v>
      </c>
      <c r="F514" s="147">
        <v>-9088337426.8500004</v>
      </c>
    </row>
    <row r="515" spans="1:6" x14ac:dyDescent="0.25">
      <c r="A515" s="148">
        <v>891506001</v>
      </c>
      <c r="B515" s="148" t="s">
        <v>113</v>
      </c>
      <c r="C515" s="147">
        <v>-9088337426.8500004</v>
      </c>
      <c r="D515" s="147">
        <v>0</v>
      </c>
      <c r="E515" s="147">
        <v>0</v>
      </c>
      <c r="F515" s="147">
        <v>-9088337426.8500004</v>
      </c>
    </row>
    <row r="516" spans="1:6" x14ac:dyDescent="0.25">
      <c r="A516" s="148">
        <v>891518</v>
      </c>
      <c r="B516" s="148" t="s">
        <v>8</v>
      </c>
      <c r="C516" s="147">
        <v>-170701388.38999999</v>
      </c>
      <c r="D516" s="147">
        <v>0</v>
      </c>
      <c r="E516" s="147">
        <v>0</v>
      </c>
      <c r="F516" s="147">
        <v>-170701388.38999999</v>
      </c>
    </row>
    <row r="517" spans="1:6" x14ac:dyDescent="0.25">
      <c r="A517" s="148">
        <v>891518001</v>
      </c>
      <c r="B517" s="148" t="s">
        <v>8</v>
      </c>
      <c r="C517" s="147">
        <v>-170701388.38999999</v>
      </c>
      <c r="D517" s="147">
        <v>0</v>
      </c>
      <c r="E517" s="147">
        <v>0</v>
      </c>
      <c r="F517" s="147">
        <v>-170701388.38999999</v>
      </c>
    </row>
    <row r="518" spans="1:6" x14ac:dyDescent="0.25">
      <c r="A518" s="148">
        <v>891521</v>
      </c>
      <c r="B518" s="148" t="s">
        <v>7</v>
      </c>
      <c r="C518" s="147">
        <v>-4045371254.1599998</v>
      </c>
      <c r="D518" s="147">
        <v>0</v>
      </c>
      <c r="E518" s="147">
        <v>0</v>
      </c>
      <c r="F518" s="147">
        <v>-4045371254.1599998</v>
      </c>
    </row>
    <row r="519" spans="1:6" x14ac:dyDescent="0.25">
      <c r="A519" s="148">
        <v>891521001</v>
      </c>
      <c r="B519" s="148" t="s">
        <v>7</v>
      </c>
      <c r="C519" s="147">
        <v>-4045371254.1599998</v>
      </c>
      <c r="D519" s="147">
        <v>0</v>
      </c>
      <c r="E519" s="147">
        <v>0</v>
      </c>
      <c r="F519" s="147">
        <v>-4045371254.1599998</v>
      </c>
    </row>
    <row r="520" spans="1:6" x14ac:dyDescent="0.25">
      <c r="A520" s="148" t="s">
        <v>260</v>
      </c>
      <c r="B520" s="148" t="s">
        <v>259</v>
      </c>
      <c r="C520" s="147">
        <v>0</v>
      </c>
      <c r="D520" s="147">
        <v>264121473365.32999</v>
      </c>
      <c r="E520" s="147">
        <v>264121473365.32999</v>
      </c>
      <c r="F520" s="147">
        <v>0</v>
      </c>
    </row>
    <row r="521" spans="1:6" x14ac:dyDescent="0.25">
      <c r="A521" s="148">
        <v>91</v>
      </c>
      <c r="B521" s="148" t="s">
        <v>258</v>
      </c>
      <c r="C521" s="147">
        <v>2429660285764.9102</v>
      </c>
      <c r="D521" s="147">
        <v>113194917156.57001</v>
      </c>
      <c r="E521" s="147">
        <v>150926556208.76001</v>
      </c>
      <c r="F521" s="147">
        <v>2467391924817.1001</v>
      </c>
    </row>
    <row r="522" spans="1:6" ht="30" x14ac:dyDescent="0.25">
      <c r="A522" s="148">
        <v>9120</v>
      </c>
      <c r="B522" s="148" t="s">
        <v>257</v>
      </c>
      <c r="C522" s="147">
        <v>2429660285764.9102</v>
      </c>
      <c r="D522" s="147">
        <v>113194917156.57001</v>
      </c>
      <c r="E522" s="147">
        <v>150926556208.76001</v>
      </c>
      <c r="F522" s="147">
        <v>2467391924817.1001</v>
      </c>
    </row>
    <row r="523" spans="1:6" x14ac:dyDescent="0.25">
      <c r="A523" s="148">
        <v>912004</v>
      </c>
      <c r="B523" s="148" t="s">
        <v>0</v>
      </c>
      <c r="C523" s="147">
        <v>2429660285764.9102</v>
      </c>
      <c r="D523" s="147">
        <v>113194917156.57001</v>
      </c>
      <c r="E523" s="147">
        <v>150926556208.76001</v>
      </c>
      <c r="F523" s="147">
        <v>2467391924817.1001</v>
      </c>
    </row>
    <row r="524" spans="1:6" x14ac:dyDescent="0.25">
      <c r="A524" s="148">
        <v>912004001</v>
      </c>
      <c r="B524" s="148" t="s">
        <v>0</v>
      </c>
      <c r="C524" s="147">
        <v>2429660285764.9102</v>
      </c>
      <c r="D524" s="147">
        <v>113194917156.57001</v>
      </c>
      <c r="E524" s="147">
        <v>150926556208.76001</v>
      </c>
      <c r="F524" s="147">
        <v>2467391924817.1001</v>
      </c>
    </row>
    <row r="525" spans="1:6" x14ac:dyDescent="0.25">
      <c r="A525" s="148">
        <v>912004904</v>
      </c>
      <c r="B525" s="148" t="s">
        <v>256</v>
      </c>
      <c r="C525" s="147">
        <v>0</v>
      </c>
      <c r="D525" s="147">
        <v>0</v>
      </c>
      <c r="E525" s="147">
        <v>0</v>
      </c>
      <c r="F525" s="147">
        <v>0</v>
      </c>
    </row>
    <row r="526" spans="1:6" x14ac:dyDescent="0.25">
      <c r="A526" s="148">
        <v>93</v>
      </c>
      <c r="B526" s="148" t="s">
        <v>255</v>
      </c>
      <c r="C526" s="147">
        <v>567344987.55999994</v>
      </c>
      <c r="D526" s="147">
        <v>0</v>
      </c>
      <c r="E526" s="147">
        <v>0</v>
      </c>
      <c r="F526" s="147">
        <v>567344987.55999994</v>
      </c>
    </row>
    <row r="527" spans="1:6" ht="30" x14ac:dyDescent="0.25">
      <c r="A527" s="148">
        <v>9308</v>
      </c>
      <c r="B527" s="148" t="s">
        <v>254</v>
      </c>
      <c r="C527" s="147">
        <v>28560000</v>
      </c>
      <c r="D527" s="147">
        <v>0</v>
      </c>
      <c r="E527" s="147">
        <v>0</v>
      </c>
      <c r="F527" s="147">
        <v>28560000</v>
      </c>
    </row>
    <row r="528" spans="1:6" x14ac:dyDescent="0.25">
      <c r="A528" s="148">
        <v>930806</v>
      </c>
      <c r="B528" s="148" t="s">
        <v>3</v>
      </c>
      <c r="C528" s="147">
        <v>28560000</v>
      </c>
      <c r="D528" s="147">
        <v>0</v>
      </c>
      <c r="E528" s="147">
        <v>0</v>
      </c>
      <c r="F528" s="147">
        <v>28560000</v>
      </c>
    </row>
    <row r="529" spans="1:6" x14ac:dyDescent="0.25">
      <c r="A529" s="148">
        <v>930806001</v>
      </c>
      <c r="B529" s="148" t="s">
        <v>3</v>
      </c>
      <c r="C529" s="147">
        <v>28560000</v>
      </c>
      <c r="D529" s="147">
        <v>0</v>
      </c>
      <c r="E529" s="147">
        <v>0</v>
      </c>
      <c r="F529" s="147">
        <v>28560000</v>
      </c>
    </row>
    <row r="530" spans="1:6" x14ac:dyDescent="0.25">
      <c r="A530" s="148">
        <v>9390</v>
      </c>
      <c r="B530" s="148" t="s">
        <v>253</v>
      </c>
      <c r="C530" s="147">
        <v>538784987.55999994</v>
      </c>
      <c r="D530" s="147">
        <v>0</v>
      </c>
      <c r="E530" s="147">
        <v>0</v>
      </c>
      <c r="F530" s="147">
        <v>538784987.55999994</v>
      </c>
    </row>
    <row r="531" spans="1:6" x14ac:dyDescent="0.25">
      <c r="A531" s="148">
        <v>939090</v>
      </c>
      <c r="B531" s="148" t="s">
        <v>4</v>
      </c>
      <c r="C531" s="147">
        <v>538784987.55999994</v>
      </c>
      <c r="D531" s="147">
        <v>0</v>
      </c>
      <c r="E531" s="147">
        <v>0</v>
      </c>
      <c r="F531" s="147">
        <v>538784987.55999994</v>
      </c>
    </row>
    <row r="532" spans="1:6" x14ac:dyDescent="0.25">
      <c r="A532" s="148">
        <v>939090001</v>
      </c>
      <c r="B532" s="148" t="s">
        <v>4</v>
      </c>
      <c r="C532" s="147">
        <v>538784987.55999994</v>
      </c>
      <c r="D532" s="147">
        <v>0</v>
      </c>
      <c r="E532" s="147">
        <v>0</v>
      </c>
      <c r="F532" s="147">
        <v>538784987.55999994</v>
      </c>
    </row>
    <row r="533" spans="1:6" x14ac:dyDescent="0.25">
      <c r="A533" s="148">
        <v>99</v>
      </c>
      <c r="B533" s="148" t="s">
        <v>252</v>
      </c>
      <c r="C533" s="147">
        <v>-2430227630752.4702</v>
      </c>
      <c r="D533" s="147">
        <v>150926556208.76001</v>
      </c>
      <c r="E533" s="147">
        <v>113194917156.57001</v>
      </c>
      <c r="F533" s="147">
        <v>-2467959269804.6602</v>
      </c>
    </row>
    <row r="534" spans="1:6" x14ac:dyDescent="0.25">
      <c r="A534" s="148">
        <v>9905</v>
      </c>
      <c r="B534" s="148" t="s">
        <v>251</v>
      </c>
      <c r="C534" s="147">
        <v>-2429660285764.9102</v>
      </c>
      <c r="D534" s="147">
        <v>150926556208.76001</v>
      </c>
      <c r="E534" s="147">
        <v>113194917156.57001</v>
      </c>
      <c r="F534" s="147">
        <v>-2467391924817.1001</v>
      </c>
    </row>
    <row r="535" spans="1:6" ht="30" x14ac:dyDescent="0.25">
      <c r="A535" s="148">
        <v>990505</v>
      </c>
      <c r="B535" s="148" t="s">
        <v>5</v>
      </c>
      <c r="C535" s="147">
        <v>-2429660285764.9102</v>
      </c>
      <c r="D535" s="147">
        <v>150926556208.76001</v>
      </c>
      <c r="E535" s="147">
        <v>113194917156.57001</v>
      </c>
      <c r="F535" s="147">
        <v>-2467391924817.1001</v>
      </c>
    </row>
    <row r="536" spans="1:6" ht="30" x14ac:dyDescent="0.25">
      <c r="A536" s="148">
        <v>990505001</v>
      </c>
      <c r="B536" s="148" t="s">
        <v>5</v>
      </c>
      <c r="C536" s="147">
        <v>-2429660285764.9102</v>
      </c>
      <c r="D536" s="147">
        <v>150926556208.76001</v>
      </c>
      <c r="E536" s="147">
        <v>113194917156.57001</v>
      </c>
      <c r="F536" s="147">
        <v>-2467391924817.1001</v>
      </c>
    </row>
    <row r="537" spans="1:6" ht="30" x14ac:dyDescent="0.25">
      <c r="A537" s="148">
        <v>990505905</v>
      </c>
      <c r="B537" s="148" t="s">
        <v>250</v>
      </c>
      <c r="C537" s="147">
        <v>0</v>
      </c>
      <c r="D537" s="147">
        <v>0</v>
      </c>
      <c r="E537" s="147">
        <v>0</v>
      </c>
      <c r="F537" s="147">
        <v>0</v>
      </c>
    </row>
    <row r="538" spans="1:6" x14ac:dyDescent="0.25">
      <c r="A538" s="148">
        <v>9915</v>
      </c>
      <c r="B538" s="148" t="s">
        <v>249</v>
      </c>
      <c r="C538" s="147">
        <v>-567344987.55999994</v>
      </c>
      <c r="D538" s="147">
        <v>0</v>
      </c>
      <c r="E538" s="147">
        <v>0</v>
      </c>
      <c r="F538" s="147">
        <v>-567344987.55999994</v>
      </c>
    </row>
    <row r="539" spans="1:6" x14ac:dyDescent="0.25">
      <c r="A539" s="148">
        <v>991510</v>
      </c>
      <c r="B539" s="148" t="s">
        <v>6</v>
      </c>
      <c r="C539" s="147">
        <v>-28560000</v>
      </c>
      <c r="D539" s="147">
        <v>0</v>
      </c>
      <c r="E539" s="147">
        <v>0</v>
      </c>
      <c r="F539" s="147">
        <v>-28560000</v>
      </c>
    </row>
    <row r="540" spans="1:6" x14ac:dyDescent="0.25">
      <c r="A540" s="148">
        <v>991510001</v>
      </c>
      <c r="B540" s="148" t="s">
        <v>6</v>
      </c>
      <c r="C540" s="147">
        <v>-28560000</v>
      </c>
      <c r="D540" s="147">
        <v>0</v>
      </c>
      <c r="E540" s="147">
        <v>0</v>
      </c>
      <c r="F540" s="147">
        <v>-28560000</v>
      </c>
    </row>
    <row r="541" spans="1:6" x14ac:dyDescent="0.25">
      <c r="A541" s="148">
        <v>991590</v>
      </c>
      <c r="B541" s="148" t="s">
        <v>248</v>
      </c>
      <c r="C541" s="147">
        <v>-538784987.55999994</v>
      </c>
      <c r="D541" s="147">
        <v>0</v>
      </c>
      <c r="E541" s="147">
        <v>0</v>
      </c>
      <c r="F541" s="147">
        <v>-538784987.55999994</v>
      </c>
    </row>
    <row r="542" spans="1:6" x14ac:dyDescent="0.25">
      <c r="A542" s="148">
        <v>991590090</v>
      </c>
      <c r="B542" s="148" t="s">
        <v>4</v>
      </c>
      <c r="C542" s="147">
        <v>-538784987.55999994</v>
      </c>
      <c r="D542" s="147">
        <v>0</v>
      </c>
      <c r="E542" s="147">
        <v>0</v>
      </c>
      <c r="F542" s="147">
        <v>-538784987.55999994</v>
      </c>
    </row>
    <row r="543" spans="1:6" x14ac:dyDescent="0.25">
      <c r="A543" s="148"/>
      <c r="B543" s="148" t="s">
        <v>247</v>
      </c>
      <c r="C543" s="147">
        <v>392155701101.23999</v>
      </c>
      <c r="D543" s="147">
        <v>344649006031.83002</v>
      </c>
      <c r="E543" s="147">
        <v>344649006031.83002</v>
      </c>
      <c r="F543" s="147">
        <v>438126415695.23999</v>
      </c>
    </row>
  </sheetData>
  <autoFilter ref="A9:F543" xr:uid="{77DFFC4B-B409-4EA3-88C4-C63959F7A8A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Estado Situacion Financiera</vt:lpstr>
      <vt:lpstr>Estado de Resultados</vt:lpstr>
      <vt:lpstr>SYM 2021</vt:lpstr>
      <vt:lpstr>SYM 2020</vt:lpstr>
      <vt:lpstr>'Estado de Resultados'!Área_de_impresión</vt:lpstr>
      <vt:lpstr>'Estado Situacion Financiera'!Área_de_impresión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2021-05-06T04:46:41Z</cp:lastPrinted>
  <dcterms:created xsi:type="dcterms:W3CDTF">2021-04-21T01:06:41Z</dcterms:created>
  <dcterms:modified xsi:type="dcterms:W3CDTF">2021-05-14T01:26:09Z</dcterms:modified>
</cp:coreProperties>
</file>