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ANA\SENADO 2020\ESTADOS FINANCEROS\2021\I TRIMESTRE\MARZO\"/>
    </mc:Choice>
  </mc:AlternateContent>
  <xr:revisionPtr revIDLastSave="0" documentId="8_{6792FDAB-CDD7-42FE-9521-E4EDB71242EC}" xr6:coauthVersionLast="36" xr6:coauthVersionMax="36" xr10:uidLastSave="{00000000-0000-0000-0000-000000000000}"/>
  <bookViews>
    <workbookView xWindow="0" yWindow="0" windowWidth="20490" windowHeight="6645" tabRatio="948" xr2:uid="{00000000-000D-0000-FFFF-FFFF00000000}"/>
  </bookViews>
  <sheets>
    <sheet name="Estado Situacion Financiera" sheetId="8" r:id="rId1"/>
    <sheet name="Estado de Resultados" sheetId="9" r:id="rId2"/>
    <sheet name="SYM A 31 MARZO 2020" sheetId="10" r:id="rId3"/>
    <sheet name="SYM A 31 MARZO2021" sheetId="11" r:id="rId4"/>
  </sheets>
  <definedNames>
    <definedName name="_xlnm._FilterDatabase" localSheetId="2" hidden="1">'SYM A 31 MARZO 2020'!$A$9:$F$558</definedName>
    <definedName name="_xlnm._FilterDatabase" localSheetId="3" hidden="1">'SYM A 31 MARZO2021'!$A$9:$F$635</definedName>
    <definedName name="_xlnm.Print_Area" localSheetId="1">'Estado de Resultados'!$B$2:$P$40</definedName>
    <definedName name="_xlnm.Print_Area" localSheetId="0">'Estado Situacion Financiera'!$B$2:$S$42</definedName>
  </definedNames>
  <calcPr calcId="191029"/>
</workbook>
</file>

<file path=xl/calcChain.xml><?xml version="1.0" encoding="utf-8"?>
<calcChain xmlns="http://schemas.openxmlformats.org/spreadsheetml/2006/main">
  <c r="K129" i="9" l="1"/>
  <c r="O111" i="9"/>
  <c r="O110" i="9"/>
  <c r="M109" i="9"/>
  <c r="O109" i="9" s="1"/>
  <c r="K109" i="9"/>
  <c r="M105" i="9"/>
  <c r="M104" i="9" s="1"/>
  <c r="M114" i="9" s="1"/>
  <c r="K105" i="9"/>
  <c r="K104" i="9" s="1"/>
  <c r="K114" i="9" s="1"/>
  <c r="O98" i="9"/>
  <c r="O97" i="9"/>
  <c r="M97" i="9"/>
  <c r="K97" i="9"/>
  <c r="O95" i="9"/>
  <c r="O94" i="9"/>
  <c r="M94" i="9"/>
  <c r="O92" i="9"/>
  <c r="O91" i="9"/>
  <c r="O90" i="9"/>
  <c r="O89" i="9"/>
  <c r="M88" i="9"/>
  <c r="K88" i="9"/>
  <c r="O88" i="9" s="1"/>
  <c r="O86" i="9"/>
  <c r="O85" i="9"/>
  <c r="O84" i="9"/>
  <c r="O83" i="9"/>
  <c r="O82" i="9"/>
  <c r="O81" i="9"/>
  <c r="O80" i="9"/>
  <c r="O79" i="9"/>
  <c r="M79" i="9"/>
  <c r="K79" i="9"/>
  <c r="K78" i="9" s="1"/>
  <c r="O78" i="9" s="1"/>
  <c r="M78" i="9"/>
  <c r="O76" i="9"/>
  <c r="O75" i="9"/>
  <c r="O74" i="9"/>
  <c r="M74" i="9"/>
  <c r="K74" i="9"/>
  <c r="O72" i="9"/>
  <c r="O71" i="9"/>
  <c r="M71" i="9"/>
  <c r="K71" i="9"/>
  <c r="O69" i="9"/>
  <c r="O68" i="9"/>
  <c r="M68" i="9"/>
  <c r="K68" i="9"/>
  <c r="K67" i="9" s="1"/>
  <c r="M67" i="9"/>
  <c r="M101" i="9" s="1"/>
  <c r="M117" i="9" s="1"/>
  <c r="P91" i="8" s="1"/>
  <c r="P88" i="8" s="1"/>
  <c r="M65" i="9"/>
  <c r="K65" i="9"/>
  <c r="G61" i="9"/>
  <c r="M29" i="9"/>
  <c r="K29" i="9"/>
  <c r="O29" i="9" s="1"/>
  <c r="M28" i="9"/>
  <c r="M26" i="9"/>
  <c r="M25" i="9" s="1"/>
  <c r="M31" i="9" s="1"/>
  <c r="K26" i="9"/>
  <c r="K25" i="9" s="1"/>
  <c r="M20" i="9"/>
  <c r="O20" i="9" s="1"/>
  <c r="M19" i="9"/>
  <c r="O19" i="9" s="1"/>
  <c r="K19" i="9"/>
  <c r="O18" i="9"/>
  <c r="M18" i="9"/>
  <c r="K18" i="9"/>
  <c r="M17" i="9"/>
  <c r="M16" i="9" s="1"/>
  <c r="K17" i="9"/>
  <c r="O17" i="9" s="1"/>
  <c r="K16" i="9"/>
  <c r="M13" i="9"/>
  <c r="K13" i="9"/>
  <c r="O13" i="9" s="1"/>
  <c r="O12" i="9"/>
  <c r="M12" i="9"/>
  <c r="K12" i="9"/>
  <c r="M11" i="9"/>
  <c r="M10" i="9" s="1"/>
  <c r="M22" i="9" s="1"/>
  <c r="M34" i="9" s="1"/>
  <c r="K11" i="9"/>
  <c r="O11" i="9" s="1"/>
  <c r="K10" i="9"/>
  <c r="K22" i="9" s="1"/>
  <c r="G5" i="9"/>
  <c r="G125" i="8"/>
  <c r="I113" i="8"/>
  <c r="R112" i="8"/>
  <c r="I112" i="8"/>
  <c r="R111" i="8"/>
  <c r="G111" i="8"/>
  <c r="E111" i="8"/>
  <c r="I111" i="8" s="1"/>
  <c r="P110" i="8"/>
  <c r="N110" i="8"/>
  <c r="R110" i="8" s="1"/>
  <c r="I110" i="8"/>
  <c r="R109" i="8"/>
  <c r="I109" i="8"/>
  <c r="R108" i="8"/>
  <c r="I108" i="8"/>
  <c r="P107" i="8"/>
  <c r="N107" i="8"/>
  <c r="R107" i="8" s="1"/>
  <c r="G107" i="8"/>
  <c r="I107" i="8" s="1"/>
  <c r="E107" i="8"/>
  <c r="R106" i="8"/>
  <c r="I106" i="8"/>
  <c r="P105" i="8"/>
  <c r="N105" i="8"/>
  <c r="R105" i="8" s="1"/>
  <c r="G105" i="8"/>
  <c r="I105" i="8" s="1"/>
  <c r="E105" i="8"/>
  <c r="P103" i="8"/>
  <c r="E103" i="8"/>
  <c r="I103" i="8" s="1"/>
  <c r="I96" i="8"/>
  <c r="I95" i="8"/>
  <c r="G95" i="8"/>
  <c r="E95" i="8"/>
  <c r="I94" i="8"/>
  <c r="I93" i="8"/>
  <c r="I91" i="8"/>
  <c r="R90" i="8"/>
  <c r="I90" i="8"/>
  <c r="I89" i="8"/>
  <c r="R88" i="8"/>
  <c r="I88" i="8"/>
  <c r="R87" i="8"/>
  <c r="I87" i="8"/>
  <c r="I86" i="8"/>
  <c r="I85" i="8"/>
  <c r="I84" i="8"/>
  <c r="I83" i="8"/>
  <c r="I82" i="8"/>
  <c r="R80" i="8"/>
  <c r="P80" i="8"/>
  <c r="N80" i="8"/>
  <c r="R78" i="8" s="1"/>
  <c r="I80" i="8"/>
  <c r="R79" i="8"/>
  <c r="I79" i="8"/>
  <c r="G79" i="8"/>
  <c r="I77" i="8" s="1"/>
  <c r="E79" i="8"/>
  <c r="P78" i="8"/>
  <c r="N78" i="8"/>
  <c r="I78" i="8"/>
  <c r="P77" i="8"/>
  <c r="N77" i="8"/>
  <c r="R77" i="8" s="1"/>
  <c r="G77" i="8"/>
  <c r="E77" i="8"/>
  <c r="E76" i="8"/>
  <c r="E100" i="8" s="1"/>
  <c r="R74" i="8"/>
  <c r="R73" i="8"/>
  <c r="I73" i="8"/>
  <c r="P72" i="8"/>
  <c r="N72" i="8"/>
  <c r="R72" i="8" s="1"/>
  <c r="I72" i="8"/>
  <c r="I70" i="8"/>
  <c r="R69" i="8"/>
  <c r="I69" i="8"/>
  <c r="R68" i="8"/>
  <c r="I68" i="8"/>
  <c r="R67" i="8"/>
  <c r="I67" i="8"/>
  <c r="R66" i="8"/>
  <c r="G66" i="8"/>
  <c r="E66" i="8"/>
  <c r="I66" i="8" s="1"/>
  <c r="R65" i="8"/>
  <c r="R64" i="8"/>
  <c r="I64" i="8"/>
  <c r="R63" i="8"/>
  <c r="P63" i="8"/>
  <c r="N63" i="8"/>
  <c r="I63" i="8"/>
  <c r="I62" i="8"/>
  <c r="G62" i="8"/>
  <c r="G61" i="8" s="1"/>
  <c r="E62" i="8"/>
  <c r="P61" i="8"/>
  <c r="P84" i="8" s="1"/>
  <c r="N61" i="8"/>
  <c r="R61" i="8" s="1"/>
  <c r="E61" i="8"/>
  <c r="I61" i="8" s="1"/>
  <c r="P58" i="8"/>
  <c r="G58" i="8"/>
  <c r="E58" i="8"/>
  <c r="N58" i="8" s="1"/>
  <c r="E54" i="8"/>
  <c r="E52" i="8"/>
  <c r="P30" i="8"/>
  <c r="N30" i="8"/>
  <c r="R30" i="8" s="1"/>
  <c r="G30" i="8"/>
  <c r="E30" i="8"/>
  <c r="I30" i="8" s="1"/>
  <c r="R29" i="8"/>
  <c r="P29" i="8"/>
  <c r="N29" i="8"/>
  <c r="G29" i="8"/>
  <c r="I29" i="8" s="1"/>
  <c r="E29" i="8"/>
  <c r="P28" i="8"/>
  <c r="N28" i="8"/>
  <c r="R28" i="8" s="1"/>
  <c r="R27" i="8" s="1"/>
  <c r="G28" i="8"/>
  <c r="E28" i="8"/>
  <c r="I28" i="8" s="1"/>
  <c r="P27" i="8"/>
  <c r="G27" i="8"/>
  <c r="E27" i="8"/>
  <c r="G20" i="8"/>
  <c r="E20" i="8"/>
  <c r="I19" i="8" s="1"/>
  <c r="G19" i="8"/>
  <c r="E19" i="8"/>
  <c r="I18" i="8" s="1"/>
  <c r="G18" i="8"/>
  <c r="G16" i="8" s="1"/>
  <c r="G24" i="8" s="1"/>
  <c r="E18" i="8"/>
  <c r="P17" i="8"/>
  <c r="N17" i="8"/>
  <c r="R16" i="8"/>
  <c r="N16" i="8"/>
  <c r="N15" i="8" s="1"/>
  <c r="E16" i="8"/>
  <c r="I16" i="8" s="1"/>
  <c r="P15" i="8"/>
  <c r="P19" i="8" s="1"/>
  <c r="I14" i="8"/>
  <c r="R13" i="8"/>
  <c r="P13" i="8"/>
  <c r="N13" i="8"/>
  <c r="G13" i="8"/>
  <c r="I13" i="8" s="1"/>
  <c r="E13" i="8"/>
  <c r="P12" i="8"/>
  <c r="N12" i="8"/>
  <c r="R12" i="8" s="1"/>
  <c r="G12" i="8"/>
  <c r="E12" i="8"/>
  <c r="I12" i="8" s="1"/>
  <c r="P11" i="8"/>
  <c r="G11" i="8"/>
  <c r="P8" i="8"/>
  <c r="N8" i="8"/>
  <c r="P22" i="8" l="1"/>
  <c r="P21" i="8" s="1"/>
  <c r="P85" i="8"/>
  <c r="P100" i="8" s="1"/>
  <c r="K101" i="9"/>
  <c r="O67" i="9"/>
  <c r="R15" i="8"/>
  <c r="I27" i="8"/>
  <c r="P24" i="8"/>
  <c r="O22" i="9"/>
  <c r="O16" i="9"/>
  <c r="G76" i="8"/>
  <c r="N84" i="8"/>
  <c r="N11" i="8"/>
  <c r="R11" i="8" s="1"/>
  <c r="N27" i="8"/>
  <c r="K28" i="9"/>
  <c r="O28" i="9" s="1"/>
  <c r="E11" i="8"/>
  <c r="I11" i="8" s="1"/>
  <c r="N103" i="8"/>
  <c r="R103" i="8" s="1"/>
  <c r="O10" i="9"/>
  <c r="R82" i="8" l="1"/>
  <c r="I76" i="8"/>
  <c r="G100" i="8"/>
  <c r="I100" i="8" s="1"/>
  <c r="N19" i="8"/>
  <c r="E24" i="8"/>
  <c r="I24" i="8" s="1"/>
  <c r="K117" i="9"/>
  <c r="O101" i="9"/>
  <c r="K31" i="9"/>
  <c r="K34" i="9" s="1"/>
  <c r="O34" i="9" s="1"/>
  <c r="O117" i="9" l="1"/>
  <c r="N91" i="8"/>
  <c r="R18" i="8"/>
  <c r="R89" i="8" l="1"/>
  <c r="N88" i="8"/>
  <c r="R86" i="8" l="1"/>
  <c r="N85" i="8"/>
  <c r="N22" i="8"/>
  <c r="N21" i="8" l="1"/>
  <c r="R22" i="8"/>
  <c r="R85" i="8"/>
  <c r="N100" i="8"/>
  <c r="R100" i="8" s="1"/>
  <c r="R21" i="8" l="1"/>
  <c r="N24" i="8"/>
  <c r="R24" i="8" s="1"/>
</calcChain>
</file>

<file path=xl/sharedStrings.xml><?xml version="1.0" encoding="utf-8"?>
<sst xmlns="http://schemas.openxmlformats.org/spreadsheetml/2006/main" count="2654" uniqueCount="1144">
  <si>
    <t>Saldo Inicial</t>
  </si>
  <si>
    <t>Saldo Final</t>
  </si>
  <si>
    <t>01-01-01</t>
  </si>
  <si>
    <t>SENADO DE LA REPUBLICA</t>
  </si>
  <si>
    <t>ESTADO DE SITUACION FINANCIERA</t>
  </si>
  <si>
    <t>COMPARATIVO  A 31 DE MARZO DE 2021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</si>
  <si>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</si>
  <si>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</si>
  <si>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</si>
  <si>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</si>
  <si>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</si>
  <si>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</si>
  <si>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</si>
  <si>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</si>
  <si>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</si>
  <si>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</si>
  <si>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</si>
  <si>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Cuentas Por Pagar</t>
  </si>
  <si>
    <t>(21)</t>
  </si>
  <si>
    <t>Cuentas por Cobrar</t>
  </si>
  <si>
    <t>(7)</t>
  </si>
  <si>
    <t>Beneficios a Empleados</t>
  </si>
  <si>
    <t>(22)</t>
  </si>
  <si>
    <t xml:space="preserve"> NO CORRIENTE</t>
  </si>
  <si>
    <t xml:space="preserve"> NO CORRIENTE </t>
  </si>
  <si>
    <t>Provisiones</t>
  </si>
  <si>
    <t>(23)</t>
  </si>
  <si>
    <t>Propiedades Planta y Equipo</t>
  </si>
  <si>
    <t>(13)</t>
  </si>
  <si>
    <t xml:space="preserve">TOTAL PASIVO </t>
  </si>
  <si>
    <t>Otros Activos</t>
  </si>
  <si>
    <t>(14)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</si>
  <si>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</si>
  <si>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</si>
  <si>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</si>
  <si>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</si>
  <si>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</si>
  <si>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</si>
  <si>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</si>
  <si>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</si>
  <si>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</si>
  <si>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</si>
  <si>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</si>
  <si>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</si>
  <si>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</si>
  <si>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</si>
  <si>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</si>
  <si>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</si>
  <si>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</si>
  <si>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Directora General</t>
  </si>
  <si>
    <t>Contador  Público TP. 177266-T</t>
  </si>
  <si>
    <t xml:space="preserve">                                         CC.66.881.897</t>
  </si>
  <si>
    <t xml:space="preserve">   Revision Jefe Division Financiera y Presupuesto: Zoraya Guterrez S.</t>
  </si>
  <si>
    <t>Revision Asesor DGA:  Francisco Jose Bautista Villalobos</t>
  </si>
  <si>
    <t>Fecha: 16/03/2020</t>
  </si>
  <si>
    <t>Versión: 4</t>
  </si>
  <si>
    <t>Código: GF-F-27</t>
  </si>
  <si>
    <t>NOTA</t>
  </si>
  <si>
    <t>Efectivo o Equivalente en Efectivo</t>
  </si>
  <si>
    <t>Caja</t>
  </si>
  <si>
    <t>Cuentas por pagar</t>
  </si>
  <si>
    <t>Bancos</t>
  </si>
  <si>
    <t>Adquisicion de Bienes y Servicios Nacionales</t>
  </si>
  <si>
    <t>Recursos a Favor de Terceros</t>
  </si>
  <si>
    <t>Descuentos de Nomina</t>
  </si>
  <si>
    <t>otras cuentas por cobrar</t>
  </si>
  <si>
    <t>Retencion en la Fuente e Impuesto de Timbre</t>
  </si>
  <si>
    <t>Créditos judiciales</t>
  </si>
  <si>
    <t>Otras cuentas por pagar</t>
  </si>
  <si>
    <t>Beneficios a los empleados a corto plazo</t>
  </si>
  <si>
    <t>Beneficios a los empleados a largo plazo</t>
  </si>
  <si>
    <t>NO CORRIENTE</t>
  </si>
  <si>
    <t>Terrenos</t>
  </si>
  <si>
    <t>Bienes Muebles en Bodega</t>
  </si>
  <si>
    <t>Litigios y Demandas</t>
  </si>
  <si>
    <t>Propiedades, planta y equipo no explotdos</t>
  </si>
  <si>
    <t>Provisiones diversas</t>
  </si>
  <si>
    <t>Edificaciones</t>
  </si>
  <si>
    <t>Plantas, Ductos y tuneles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</si>
  <si>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</si>
  <si>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</si>
  <si>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</si>
  <si>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</si>
  <si>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</si>
  <si>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Capital Fiscal</t>
  </si>
  <si>
    <t>Equipo de Transporte, traccion y elevacion</t>
  </si>
  <si>
    <t>Resultados de Ejercicios Anteriores</t>
  </si>
  <si>
    <t>Equipos de comedor, cocina, despensa y hotelería</t>
  </si>
  <si>
    <t>Resultados del Ejercicio</t>
  </si>
  <si>
    <t>Bienes de arte y cultura</t>
  </si>
  <si>
    <t>Depreciacion Acumulada de Propiedades planta y equipo</t>
  </si>
  <si>
    <t>Otros activos</t>
  </si>
  <si>
    <t>Activos Intangibles</t>
  </si>
  <si>
    <t>Amortizacion Acumulada</t>
  </si>
  <si>
    <t>TOTAL ACTIVO</t>
  </si>
  <si>
    <t xml:space="preserve">TOTAL PASIVO Y PATRIMONIO  </t>
  </si>
  <si>
    <t>Derechos Contingentes</t>
  </si>
  <si>
    <t>Litigios y mecanismos alternativos de solución de conflictos</t>
  </si>
  <si>
    <t>Bienes y derechos retirados</t>
  </si>
  <si>
    <t>Recursos administrados en nombre de terceros</t>
  </si>
  <si>
    <t>Bienes entregados a terceros</t>
  </si>
  <si>
    <t>Otras cuentas acreedoras de control</t>
  </si>
  <si>
    <t>Responsabilidades en proceso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</si>
  <si>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</si>
  <si>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</si>
  <si>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</si>
  <si>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</si>
  <si>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   ASTRID SALAMANCA RAHIN</t>
  </si>
  <si>
    <t>ESTADO DE RESULTADOS</t>
  </si>
  <si>
    <t>COMPARATIVO A 31 DE MARZO 2021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</si>
  <si>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</si>
  <si>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</si>
  <si>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</si>
  <si>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</si>
  <si>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</si>
  <si>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</si>
  <si>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</si>
  <si>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</si>
  <si>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</si>
  <si>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</si>
  <si>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Transferencias y subvenciones 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</si>
  <si>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</si>
  <si>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</si>
  <si>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</si>
  <si>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</si>
  <si>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</si>
  <si>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</si>
  <si>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</si>
  <si>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CC.66.881.897</t>
  </si>
  <si>
    <t>Revision Jefe Division Financiera y Presupuesto: Zoraya Guterrez S.</t>
  </si>
  <si>
    <t>INGRESOS FISCALES</t>
  </si>
  <si>
    <t>(28)</t>
  </si>
  <si>
    <t>No Tributarios</t>
  </si>
  <si>
    <t>Otras Transferencias</t>
  </si>
  <si>
    <t>OPERACIONES INTERISTITUCIONALES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</si>
  <si>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</si>
  <si>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</si>
  <si>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</si>
  <si>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</si>
  <si>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</si>
  <si>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</si>
  <si>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</si>
  <si>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</si>
  <si>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</si>
  <si>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Gastos de personal Diversos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</si>
  <si>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</si>
  <si>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</si>
  <si>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</si>
  <si>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</si>
  <si>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</si>
  <si>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</si>
  <si>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TRANSFERENCIAS Y SUBVENCIONES</t>
  </si>
  <si>
    <t>SUBVENCIONES</t>
  </si>
  <si>
    <t>OPERACIONES INTERINSTITUCIONALES</t>
  </si>
  <si>
    <t>Operaciones de enlace</t>
  </si>
  <si>
    <t>Ingresos Diversos</t>
  </si>
  <si>
    <t>GASTOS NO OPERACIONALES</t>
  </si>
  <si>
    <t>OTROS GASTOS</t>
  </si>
  <si>
    <t>Financieros</t>
  </si>
  <si>
    <t>Gastos Diversos</t>
  </si>
  <si>
    <t xml:space="preserve">                      CC.66.881.897</t>
  </si>
  <si>
    <t>Informacion_1</t>
  </si>
  <si>
    <t>Informacion_2</t>
  </si>
  <si>
    <t>Codigo PCI</t>
  </si>
  <si>
    <t>Descripcion PCI</t>
  </si>
  <si>
    <t>SENADO DE LA REPÚBLICA</t>
  </si>
  <si>
    <t>Fecha</t>
  </si>
  <si>
    <t>2021-04-29 13:42:05</t>
  </si>
  <si>
    <t>Fecha Inicial Periodo Inicial</t>
  </si>
  <si>
    <t>2020-01-01 00:00:00</t>
  </si>
  <si>
    <t>Fecha Final Periodo Final</t>
  </si>
  <si>
    <t>2020-03-31 00:00:00</t>
  </si>
  <si>
    <t>Codigo</t>
  </si>
  <si>
    <t>Descripcion</t>
  </si>
  <si>
    <t>Movimientos Debito</t>
  </si>
  <si>
    <t>Movimientos Credito</t>
  </si>
  <si>
    <t>1</t>
  </si>
  <si>
    <t>ACTIVOS</t>
  </si>
  <si>
    <t>1.1</t>
  </si>
  <si>
    <t>EFECTIVO Y EQUIVALENTES AL EFECTIVO</t>
  </si>
  <si>
    <t>1.1.05</t>
  </si>
  <si>
    <t>CAJA</t>
  </si>
  <si>
    <t>1.1.05.02</t>
  </si>
  <si>
    <t>Caja menor</t>
  </si>
  <si>
    <t>1.1.05.02.002</t>
  </si>
  <si>
    <t>Cuenta corriente</t>
  </si>
  <si>
    <t>1.1.10</t>
  </si>
  <si>
    <t>DEPÓSITOS EN INSTITUCIONES FINANCIERAS</t>
  </si>
  <si>
    <t>1.1.10.05</t>
  </si>
  <si>
    <t>1.1.10.05.001</t>
  </si>
  <si>
    <t>1.3</t>
  </si>
  <si>
    <t>CUENTAS POR COBRAR</t>
  </si>
  <si>
    <t>1.3.11</t>
  </si>
  <si>
    <t>CONTRIBUCIONES TASAS E INGRESOS NO TRIBUTARIOS</t>
  </si>
  <si>
    <t>1.3.11.01</t>
  </si>
  <si>
    <t>Tasas</t>
  </si>
  <si>
    <t>1.3.11.01.001</t>
  </si>
  <si>
    <t>1.3.11.02</t>
  </si>
  <si>
    <t>Multas y sanciones</t>
  </si>
  <si>
    <t>1.3.11.02.001</t>
  </si>
  <si>
    <t>Multas</t>
  </si>
  <si>
    <t>1.3.16</t>
  </si>
  <si>
    <t>VENTA DE BIENES</t>
  </si>
  <si>
    <t>1.3.16.06</t>
  </si>
  <si>
    <t>Bienes comercializados</t>
  </si>
  <si>
    <t>1.3.16.06.001</t>
  </si>
  <si>
    <t>1.3.37</t>
  </si>
  <si>
    <t>TRANSFERENCIAS POR COBRAR</t>
  </si>
  <si>
    <t>1.3.37.12</t>
  </si>
  <si>
    <t>Otras transferencias</t>
  </si>
  <si>
    <t>1.3.37.12.001</t>
  </si>
  <si>
    <t>1.3.84</t>
  </si>
  <si>
    <t>OTRAS CUENTAS POR COBRAR</t>
  </si>
  <si>
    <t>1.3.84.12</t>
  </si>
  <si>
    <t>Descuentos no autorizados</t>
  </si>
  <si>
    <t>1.3.84.12.001</t>
  </si>
  <si>
    <t>1.3.84.21</t>
  </si>
  <si>
    <t>Indemnizaciones</t>
  </si>
  <si>
    <t>1.3.84.21.001</t>
  </si>
  <si>
    <t>1.3.84.26</t>
  </si>
  <si>
    <t>Pago por cuenta de terceros</t>
  </si>
  <si>
    <t>1.3.84.26.001</t>
  </si>
  <si>
    <t>1.3.84.27</t>
  </si>
  <si>
    <t>Recursos de acreedores reintegrados a tesorerías</t>
  </si>
  <si>
    <t>1.3.84.27.001</t>
  </si>
  <si>
    <t>1.3.84.39</t>
  </si>
  <si>
    <t>Arrendamiento operativo</t>
  </si>
  <si>
    <t>1.3.84.39.001</t>
  </si>
  <si>
    <t>1.3.84.90</t>
  </si>
  <si>
    <t>Otras cuentas por cobrar</t>
  </si>
  <si>
    <t>1.3.84.90.001</t>
  </si>
  <si>
    <t>1.5</t>
  </si>
  <si>
    <t>INVENTARIOS</t>
  </si>
  <si>
    <t>1.5.14</t>
  </si>
  <si>
    <t>MATERIALES Y SUMINISTROS</t>
  </si>
  <si>
    <t>1.5.14.23</t>
  </si>
  <si>
    <t>Combustibles y lubricantes</t>
  </si>
  <si>
    <t>1.5.14.23.001</t>
  </si>
  <si>
    <t>1.5.14.90</t>
  </si>
  <si>
    <t>Otros materiales y suministros</t>
  </si>
  <si>
    <t>1.5.14.90.001</t>
  </si>
  <si>
    <t>1.6</t>
  </si>
  <si>
    <t>PROPIEDADES, PLANTA Y EQUIPO</t>
  </si>
  <si>
    <t>1.6.05</t>
  </si>
  <si>
    <t>TERRENOS</t>
  </si>
  <si>
    <t>1.6.05.01</t>
  </si>
  <si>
    <t>Urbanos</t>
  </si>
  <si>
    <t>1.6.05.01.001</t>
  </si>
  <si>
    <t>1.6.35</t>
  </si>
  <si>
    <t>BIENES MUEBLES EN BODEGA</t>
  </si>
  <si>
    <t>1.6.35.01</t>
  </si>
  <si>
    <t>Maquinaria y equipo</t>
  </si>
  <si>
    <t>1.6.35.01.011</t>
  </si>
  <si>
    <t>Equipo de centros de control</t>
  </si>
  <si>
    <t>1.6.35.01.016</t>
  </si>
  <si>
    <t>Otra maquinaria y equipo</t>
  </si>
  <si>
    <t>1.6.35.03</t>
  </si>
  <si>
    <t>Muebles, enseres y equipo de oficina</t>
  </si>
  <si>
    <t>1.6.35.03.001</t>
  </si>
  <si>
    <t>Muebles y enseres</t>
  </si>
  <si>
    <t>1.6.35.03.002</t>
  </si>
  <si>
    <t>Equipo y máquina de oficina</t>
  </si>
  <si>
    <t>1.6.35.03.005</t>
  </si>
  <si>
    <t>Otros muebles, enseres y equipo de oficina</t>
  </si>
  <si>
    <t>1.6.35.04</t>
  </si>
  <si>
    <t>Equipos de comunicación y computación</t>
  </si>
  <si>
    <t>1.6.35.04.001</t>
  </si>
  <si>
    <t>Equipo de comunicación</t>
  </si>
  <si>
    <t>1.6.35.04.002</t>
  </si>
  <si>
    <t>Equipo de computación</t>
  </si>
  <si>
    <t>1.6.35.04.007</t>
  </si>
  <si>
    <t>Otros equipos de comunicación y computación</t>
  </si>
  <si>
    <t>1.6.35.05</t>
  </si>
  <si>
    <t>Equipos de transporte, tracción y elevación</t>
  </si>
  <si>
    <t>1.6.35.05.002</t>
  </si>
  <si>
    <t>Terrestre</t>
  </si>
  <si>
    <t>1.6.37</t>
  </si>
  <si>
    <t>PROPIEDADES, PLANTA Y EQUIPO NO EXPLOTADOS</t>
  </si>
  <si>
    <t>1.6.37.05</t>
  </si>
  <si>
    <t>Plantas, ductos y túneles</t>
  </si>
  <si>
    <t>1.6.37.05.001</t>
  </si>
  <si>
    <t>Plantas de generación</t>
  </si>
  <si>
    <t>1.6.37.07</t>
  </si>
  <si>
    <t>1.6.37.07.009</t>
  </si>
  <si>
    <t>Herramientas y accesorios</t>
  </si>
  <si>
    <t>1.6.37.07.011</t>
  </si>
  <si>
    <t>1.6.37.07.015</t>
  </si>
  <si>
    <t>Equipo de seguridad y rescate</t>
  </si>
  <si>
    <t>1.6.37.09</t>
  </si>
  <si>
    <t>1.6.37.09.001</t>
  </si>
  <si>
    <t>1.6.37.09.002</t>
  </si>
  <si>
    <t>1.6.37.10</t>
  </si>
  <si>
    <t>1.6.37.10.001</t>
  </si>
  <si>
    <t>1.6.37.10.002</t>
  </si>
  <si>
    <t>1.6.37.10.006</t>
  </si>
  <si>
    <t>Equipos de comunicación y computación de propiedad de terceros</t>
  </si>
  <si>
    <t>1.6.37.11</t>
  </si>
  <si>
    <t>1.6.37.11.002</t>
  </si>
  <si>
    <t>1.6.37.12</t>
  </si>
  <si>
    <t>1.6.37.12.002</t>
  </si>
  <si>
    <t>Equipo de restaurante y cafetería</t>
  </si>
  <si>
    <t>1.6.40</t>
  </si>
  <si>
    <t>EDIFICACIONES</t>
  </si>
  <si>
    <t>1.6.40.01</t>
  </si>
  <si>
    <t>Edificios y casas</t>
  </si>
  <si>
    <t>1.6.40.01.001</t>
  </si>
  <si>
    <t>1.6.45</t>
  </si>
  <si>
    <t>PLANTAS, DUCTOS Y TÚNELES</t>
  </si>
  <si>
    <t>1.6.45.01</t>
  </si>
  <si>
    <t>1.6.45.01.001</t>
  </si>
  <si>
    <t>1.6.50</t>
  </si>
  <si>
    <t>REDES, LÍNEAS Y CABLES</t>
  </si>
  <si>
    <t>1.6.50.12</t>
  </si>
  <si>
    <t>Redes, líneas y cables de propiedad de terceros</t>
  </si>
  <si>
    <t>1.6.50.12.001</t>
  </si>
  <si>
    <t>1.6.55</t>
  </si>
  <si>
    <t>MAQUINARIA Y EQUIPO</t>
  </si>
  <si>
    <t>1.6.55.11</t>
  </si>
  <si>
    <t>1.6.55.11.001</t>
  </si>
  <si>
    <t>1.6.55.20</t>
  </si>
  <si>
    <t>1.6.55.20.001</t>
  </si>
  <si>
    <t>1.6.60</t>
  </si>
  <si>
    <t>EQUIPO MÉDICO Y CIENTÍFICO</t>
  </si>
  <si>
    <t>1.6.60.09</t>
  </si>
  <si>
    <t>Equipo de servicio ambulatorio</t>
  </si>
  <si>
    <t>1.6.60.09.001</t>
  </si>
  <si>
    <t>1.6.60.90</t>
  </si>
  <si>
    <t>Otro equipo médico y científico</t>
  </si>
  <si>
    <t>1.6.60.90.001</t>
  </si>
  <si>
    <t>1.6.65</t>
  </si>
  <si>
    <t>MUEBLES, ENSERES Y EQUIPO DE OFICINA</t>
  </si>
  <si>
    <t>1.6.65.01</t>
  </si>
  <si>
    <t>1.6.65.01.001</t>
  </si>
  <si>
    <t>1.6.65.02</t>
  </si>
  <si>
    <t>1.6.65.02.001</t>
  </si>
  <si>
    <t>1.6.65.05</t>
  </si>
  <si>
    <t>Muebles, enseres y equipo de oficina de propiedad de terceros</t>
  </si>
  <si>
    <t>1.6.65.05.001</t>
  </si>
  <si>
    <t>1.6.70</t>
  </si>
  <si>
    <t>EQUIPOS DE COMUNICACIÓN Y COMPUTACIÓN</t>
  </si>
  <si>
    <t>1.6.70.01</t>
  </si>
  <si>
    <t>1.6.70.01.001</t>
  </si>
  <si>
    <t>1.6.70.02</t>
  </si>
  <si>
    <t>1.6.70.02.001</t>
  </si>
  <si>
    <t>1.6.70.04</t>
  </si>
  <si>
    <t>Satélites y antenas</t>
  </si>
  <si>
    <t>1.6.70.04.001</t>
  </si>
  <si>
    <t>1.6.70.07</t>
  </si>
  <si>
    <t>1.6.70.07.001</t>
  </si>
  <si>
    <t>1.6.75</t>
  </si>
  <si>
    <t>EQUIPOS DE TRANSPORTE, TRACCIÓN Y ELEVACIÓN</t>
  </si>
  <si>
    <t>1.6.75.02</t>
  </si>
  <si>
    <t>1.6.75.02.001</t>
  </si>
  <si>
    <t>1.6.75.06</t>
  </si>
  <si>
    <t>De elevación</t>
  </si>
  <si>
    <t>1.6.75.06.001</t>
  </si>
  <si>
    <t>1.6.80</t>
  </si>
  <si>
    <t>EQUIPOS DE COMEDOR, COCINA, DESPENSA Y HOTELERÍA</t>
  </si>
  <si>
    <t>1.6.80.02</t>
  </si>
  <si>
    <t>1.6.80.02.001</t>
  </si>
  <si>
    <t>1.6.80.06</t>
  </si>
  <si>
    <t>Equipos de comedor, cocina, despensa y hotelería de propiedad de terceros</t>
  </si>
  <si>
    <t>1.6.80.06.001</t>
  </si>
  <si>
    <t>1.6.81</t>
  </si>
  <si>
    <t>BIENES DE ARTE Y CULTURA</t>
  </si>
  <si>
    <t>1.6.81.01</t>
  </si>
  <si>
    <t>Obras de arte</t>
  </si>
  <si>
    <t>1.6.81.01.001</t>
  </si>
  <si>
    <t>1.6.85</t>
  </si>
  <si>
    <t>DEPRECIACIÓN ACUMULADA DE PROPIEDADES, PLANTA Y EQUIPO (CR)</t>
  </si>
  <si>
    <t>1.6.85.01</t>
  </si>
  <si>
    <t>1.6.85.01.001</t>
  </si>
  <si>
    <t>1.6.85.02</t>
  </si>
  <si>
    <t>1.6.85.02.001</t>
  </si>
  <si>
    <t>1.6.85.03</t>
  </si>
  <si>
    <t>Redes, líneas y cables</t>
  </si>
  <si>
    <t>1.6.85.03.010</t>
  </si>
  <si>
    <t>1.6.85.04</t>
  </si>
  <si>
    <t>1.6.85.04.009</t>
  </si>
  <si>
    <t>1.6.85.04.011</t>
  </si>
  <si>
    <t>1.6.85.04.015</t>
  </si>
  <si>
    <t>1.6.85.05</t>
  </si>
  <si>
    <t>Equipo médico y científico</t>
  </si>
  <si>
    <t>1.6.85.05.002</t>
  </si>
  <si>
    <t>Equipo de laboratorio</t>
  </si>
  <si>
    <t>1.6.85.05.008</t>
  </si>
  <si>
    <t>1.6.85.05.009</t>
  </si>
  <si>
    <t>Equipo médico y científico de propiedad de terceros</t>
  </si>
  <si>
    <t>1.6.85.05.010</t>
  </si>
  <si>
    <t>1.6.85.06</t>
  </si>
  <si>
    <t>1.6.85.06.001</t>
  </si>
  <si>
    <t>1.6.85.06.002</t>
  </si>
  <si>
    <t>1.6.85.06.004</t>
  </si>
  <si>
    <t>1.6.85.07</t>
  </si>
  <si>
    <t>1.6.85.07.001</t>
  </si>
  <si>
    <t>1.6.85.07.002</t>
  </si>
  <si>
    <t>1.6.85.07.003</t>
  </si>
  <si>
    <t>1.6.85.07.006</t>
  </si>
  <si>
    <t>1.6.85.08</t>
  </si>
  <si>
    <t>1.6.85.08.002</t>
  </si>
  <si>
    <t>1.6.85.08.006</t>
  </si>
  <si>
    <t>1.6.85.08.008</t>
  </si>
  <si>
    <t>Equipos de transporte, tracción y elevación de propiedad de terceros</t>
  </si>
  <si>
    <t>1.6.85.09</t>
  </si>
  <si>
    <t>1.6.85.09.002</t>
  </si>
  <si>
    <t>1.6.85.09.006</t>
  </si>
  <si>
    <t>1.6.85.12</t>
  </si>
  <si>
    <t>1.6.85.12.001</t>
  </si>
  <si>
    <t>1.6.85.15</t>
  </si>
  <si>
    <t>Propiedades, planta y equipo no explotados</t>
  </si>
  <si>
    <t>1.6.85.15.101</t>
  </si>
  <si>
    <t>Equipos de comunicación y computación - equipos de comunicación y computación de propiedad de terceros</t>
  </si>
  <si>
    <t>1.9</t>
  </si>
  <si>
    <t>OTROS ACTIVOS</t>
  </si>
  <si>
    <t>1.9.05</t>
  </si>
  <si>
    <t>BIENES Y SERVICIOS PAGADOS POR ANTICIPADO</t>
  </si>
  <si>
    <t>1.9.05.05</t>
  </si>
  <si>
    <t>Impresos, publicaciones, suscripciones y afiliaciones</t>
  </si>
  <si>
    <t>1.9.05.05.001</t>
  </si>
  <si>
    <t>1.9.05.90</t>
  </si>
  <si>
    <t>Otros bienes y servicios pagados por anticipado</t>
  </si>
  <si>
    <t>1.9.05.90.001</t>
  </si>
  <si>
    <t>1.9.08</t>
  </si>
  <si>
    <t>RECURSOS ENTREGADOS EN ADMINISTRACIÓN</t>
  </si>
  <si>
    <t>1.9.08.01</t>
  </si>
  <si>
    <t>En administración</t>
  </si>
  <si>
    <t>1.9.08.01.001</t>
  </si>
  <si>
    <t>1.9.70</t>
  </si>
  <si>
    <t>ACTIVOS INTANGIBLES</t>
  </si>
  <si>
    <t>1.9.70.07</t>
  </si>
  <si>
    <t>Licencias</t>
  </si>
  <si>
    <t>1.9.70.07.001</t>
  </si>
  <si>
    <t>1.9.70.08</t>
  </si>
  <si>
    <t>Softwares</t>
  </si>
  <si>
    <t>1.9.70.08.001</t>
  </si>
  <si>
    <t>1.9.75</t>
  </si>
  <si>
    <t>AMORTIZACIÓN ACUMULADA DE ACTIVOS INTANGIBLES (CR)</t>
  </si>
  <si>
    <t>1.9.75.07</t>
  </si>
  <si>
    <t>1.9.75.07.001</t>
  </si>
  <si>
    <t>1.9.86</t>
  </si>
  <si>
    <t>ACTIVOS DIFERIDOS</t>
  </si>
  <si>
    <t>1.9.86.05</t>
  </si>
  <si>
    <t>Gasto diferido por subvenciones condicionadas</t>
  </si>
  <si>
    <t>1.9.86.05.001</t>
  </si>
  <si>
    <t>2</t>
  </si>
  <si>
    <t>PASIVOS</t>
  </si>
  <si>
    <t>2.4</t>
  </si>
  <si>
    <t>CUENTAS POR PAGAR</t>
  </si>
  <si>
    <t>2.4.01</t>
  </si>
  <si>
    <t>ADQUISICION DE BIENES Y SERVICIOS NACIONALES</t>
  </si>
  <si>
    <t>2.4.01.01</t>
  </si>
  <si>
    <t>Bienes y servicios</t>
  </si>
  <si>
    <t>2.4.01.01.001</t>
  </si>
  <si>
    <t>2.4.01.02</t>
  </si>
  <si>
    <t>Proyectos de inversion</t>
  </si>
  <si>
    <t>2.4.01.02.001</t>
  </si>
  <si>
    <t>Proyectos de inversión</t>
  </si>
  <si>
    <t>2.4.03</t>
  </si>
  <si>
    <t>TRANSFERENCIAS POR PAGAR</t>
  </si>
  <si>
    <t>2.4.03.15</t>
  </si>
  <si>
    <t>2.4.03.15.001</t>
  </si>
  <si>
    <t>2.4.07</t>
  </si>
  <si>
    <t>RECURSOS A FAVOR DE TERCEROS</t>
  </si>
  <si>
    <t>2.4.07.06</t>
  </si>
  <si>
    <t>Cobro cartera de terceros</t>
  </si>
  <si>
    <t>2.4.07.06.001</t>
  </si>
  <si>
    <t>2.4.07.06.002</t>
  </si>
  <si>
    <t>Contribución contrato de obra pública</t>
  </si>
  <si>
    <t>2.4.07.20</t>
  </si>
  <si>
    <t>Recaudos por clasificar</t>
  </si>
  <si>
    <t>2.4.07.20.001</t>
  </si>
  <si>
    <t>2.4.07.22</t>
  </si>
  <si>
    <t>Estampillas</t>
  </si>
  <si>
    <t>2.4.07.22.002</t>
  </si>
  <si>
    <t>Retencion estampilla pro unal y otras universidades estatales</t>
  </si>
  <si>
    <t>2.4.24</t>
  </si>
  <si>
    <t>DESCUENTOS DE NOMINA</t>
  </si>
  <si>
    <t>2.4.24.01</t>
  </si>
  <si>
    <t>Aportes a fondos pensionales</t>
  </si>
  <si>
    <t>2.4.24.01.001</t>
  </si>
  <si>
    <t>2.4.24.02</t>
  </si>
  <si>
    <t>Aportes a seguridad social en salud</t>
  </si>
  <si>
    <t>2.4.24.02.001</t>
  </si>
  <si>
    <t>2.4.24.04</t>
  </si>
  <si>
    <t>Sindicatos</t>
  </si>
  <si>
    <t>2.4.24.04.001</t>
  </si>
  <si>
    <t>2.4.24.07</t>
  </si>
  <si>
    <t>Libranzas</t>
  </si>
  <si>
    <t>2.4.24.07.001</t>
  </si>
  <si>
    <t>2.4.24.08</t>
  </si>
  <si>
    <t>Contratos de medicina prepagada</t>
  </si>
  <si>
    <t>2.4.24.08.001</t>
  </si>
  <si>
    <t>2.4.24.10</t>
  </si>
  <si>
    <t>Fondos mutuos</t>
  </si>
  <si>
    <t>2.4.24.10.001</t>
  </si>
  <si>
    <t>2.4.24.11</t>
  </si>
  <si>
    <t>Embargos judiciales</t>
  </si>
  <si>
    <t>2.4.24.11.001</t>
  </si>
  <si>
    <t>2.4.24.13</t>
  </si>
  <si>
    <t>Cuentas de ahorro para el fomento de la construcción (afc)</t>
  </si>
  <si>
    <t>2.4.24.13.001</t>
  </si>
  <si>
    <t>2.4.24.90</t>
  </si>
  <si>
    <t>Otros descuentos de nómina</t>
  </si>
  <si>
    <t>2.4.24.90.001</t>
  </si>
  <si>
    <t>2.4.36</t>
  </si>
  <si>
    <t>RETENCIÓN EN LA FUENTE E IMPUESTO DE TIMBRE</t>
  </si>
  <si>
    <t>2.4.36.03</t>
  </si>
  <si>
    <t>Honorarios</t>
  </si>
  <si>
    <t>2.4.36.03.001</t>
  </si>
  <si>
    <t>Retenido</t>
  </si>
  <si>
    <t>2.4.36.03.002</t>
  </si>
  <si>
    <t>Pagado (db)</t>
  </si>
  <si>
    <t>2.4.36.05</t>
  </si>
  <si>
    <t>Servicios</t>
  </si>
  <si>
    <t>2.4.36.05.001</t>
  </si>
  <si>
    <t>2.4.36.05.002</t>
  </si>
  <si>
    <t>2.4.36.06</t>
  </si>
  <si>
    <t>Arrendamientos</t>
  </si>
  <si>
    <t>2.4.36.06.001</t>
  </si>
  <si>
    <t>2.4.36.06.002</t>
  </si>
  <si>
    <t>2.4.36.07</t>
  </si>
  <si>
    <t>Rendimientos financieros e intereses</t>
  </si>
  <si>
    <t>2.4.36.07.001</t>
  </si>
  <si>
    <t>2.4.36.07.002</t>
  </si>
  <si>
    <t>2.4.36.08</t>
  </si>
  <si>
    <t>Compras</t>
  </si>
  <si>
    <t>2.4.36.08.001</t>
  </si>
  <si>
    <t>2.4.36.08.002</t>
  </si>
  <si>
    <t>2.4.36.10</t>
  </si>
  <si>
    <t>Pagos o abonos en cuenta en el exterior</t>
  </si>
  <si>
    <t>2.4.36.10.001</t>
  </si>
  <si>
    <t>2.4.36.10.002</t>
  </si>
  <si>
    <t>2.4.36.12</t>
  </si>
  <si>
    <t>Enajenación de activos fijos de personas naturales</t>
  </si>
  <si>
    <t>2.4.36.12.002</t>
  </si>
  <si>
    <t>2.4.36.13</t>
  </si>
  <si>
    <t>Rentas de pensiones</t>
  </si>
  <si>
    <t>2.4.36.13.001</t>
  </si>
  <si>
    <t>2.4.36.15</t>
  </si>
  <si>
    <t>Rentas de trabajo</t>
  </si>
  <si>
    <t>2.4.36.15.001</t>
  </si>
  <si>
    <t>2.4.36.15.002</t>
  </si>
  <si>
    <t>2.4.36.25</t>
  </si>
  <si>
    <t>Impuesto a las ventas retenido.</t>
  </si>
  <si>
    <t>2.4.36.25.001</t>
  </si>
  <si>
    <t>Retenido - a responsables del regimen común</t>
  </si>
  <si>
    <t>2.4.36.25.002</t>
  </si>
  <si>
    <t>Pagado - a responsables del regimen común (db)</t>
  </si>
  <si>
    <t>2.4.36.25.003</t>
  </si>
  <si>
    <t>Retenido - por compras y/o servicios a responsables del régimen simplificado.</t>
  </si>
  <si>
    <t>2.4.36.25.004</t>
  </si>
  <si>
    <t>Pagado - por compras y/o servicios a responsables del régimen simplificado (db)</t>
  </si>
  <si>
    <t>2.4.36.26</t>
  </si>
  <si>
    <t>Contratos de construcción</t>
  </si>
  <si>
    <t>2.4.36.26.001</t>
  </si>
  <si>
    <t>2.4.36.26.002</t>
  </si>
  <si>
    <t>2.4.36.27</t>
  </si>
  <si>
    <t>Retención de impuesto de industria y comercio por compras</t>
  </si>
  <si>
    <t>2.4.36.27.001</t>
  </si>
  <si>
    <t>2.4.36.27.002</t>
  </si>
  <si>
    <t>2.4.36.28</t>
  </si>
  <si>
    <t>Retención de impuesto de industria y comercio por ventas</t>
  </si>
  <si>
    <t>2.4.36.28.001</t>
  </si>
  <si>
    <t>2.4.36.90</t>
  </si>
  <si>
    <t>Otras retenciones</t>
  </si>
  <si>
    <t>2.4.36.90.001</t>
  </si>
  <si>
    <t>2.4.36.90.002</t>
  </si>
  <si>
    <t>2.4.40</t>
  </si>
  <si>
    <t>IMPUESTOS, CONTRIBUCIONES Y TASAS</t>
  </si>
  <si>
    <t>2.4.40.03</t>
  </si>
  <si>
    <t>Impuesto predial unificado</t>
  </si>
  <si>
    <t>2.4.40.03.001</t>
  </si>
  <si>
    <t>2.4.40.14</t>
  </si>
  <si>
    <t>Cuota de fiscalización y auditaje</t>
  </si>
  <si>
    <t>2.4.40.14.001</t>
  </si>
  <si>
    <t>2.4.40.16</t>
  </si>
  <si>
    <t>Impuesto sobre vehículos automotores</t>
  </si>
  <si>
    <t>2.4.40.16.001</t>
  </si>
  <si>
    <t>2.4.60</t>
  </si>
  <si>
    <t>CRÉDITOS JUDICIALES</t>
  </si>
  <si>
    <t>2.4.60.02</t>
  </si>
  <si>
    <t>Sentencias</t>
  </si>
  <si>
    <t>2.4.60.02.001</t>
  </si>
  <si>
    <t>2.4.90</t>
  </si>
  <si>
    <t>OTRAS CUENTAS POR PAGAR</t>
  </si>
  <si>
    <t>2.4.90.25</t>
  </si>
  <si>
    <t>Suscripción de acciones o participaciones</t>
  </si>
  <si>
    <t>2.4.90.25.002</t>
  </si>
  <si>
    <t>Aportes, contribuciones y cuotas a organismos internacionales</t>
  </si>
  <si>
    <t>2.4.90.27</t>
  </si>
  <si>
    <t>Viáticos y gastos de viaje</t>
  </si>
  <si>
    <t>2.4.90.27.001</t>
  </si>
  <si>
    <t>2.4.90.28</t>
  </si>
  <si>
    <t>Seguros</t>
  </si>
  <si>
    <t>2.4.90.28.001</t>
  </si>
  <si>
    <t>2.4.90.32</t>
  </si>
  <si>
    <t>Cheques no cobrados o por reclamar</t>
  </si>
  <si>
    <t>2.4.90.32.001</t>
  </si>
  <si>
    <t>2.4.90.34</t>
  </si>
  <si>
    <t>Aportes a escuelas industriales, institutos técnicos y esap</t>
  </si>
  <si>
    <t>2.4.90.34.001</t>
  </si>
  <si>
    <t>Aportes a escuelas industriales e institutos técnicos</t>
  </si>
  <si>
    <t>2.4.90.34.002</t>
  </si>
  <si>
    <t>Aportes a la esap</t>
  </si>
  <si>
    <t>2.4.90.50</t>
  </si>
  <si>
    <t>Aportes al icbf y sena</t>
  </si>
  <si>
    <t>2.4.90.50.001</t>
  </si>
  <si>
    <t>Aportes al icbf</t>
  </si>
  <si>
    <t>2.4.90.50.002</t>
  </si>
  <si>
    <t>Aportes al sena</t>
  </si>
  <si>
    <t>2.4.90.51</t>
  </si>
  <si>
    <t>Servicios públicos</t>
  </si>
  <si>
    <t>2.4.90.51.001</t>
  </si>
  <si>
    <t>2.4.90.55</t>
  </si>
  <si>
    <t>2.4.90.55.001</t>
  </si>
  <si>
    <t>2.4.90.58</t>
  </si>
  <si>
    <t>2.4.90.58.001</t>
  </si>
  <si>
    <t>2.4.90.90</t>
  </si>
  <si>
    <t>2.4.90.90.001</t>
  </si>
  <si>
    <t>2.5</t>
  </si>
  <si>
    <t>BENEFICIOS A LOS EMPLEADOS</t>
  </si>
  <si>
    <t>2.5.11</t>
  </si>
  <si>
    <t>BENEFICIOS A LOS EMPLEADOS A CORTO PLAZO</t>
  </si>
  <si>
    <t>2.5.11.01</t>
  </si>
  <si>
    <t>Nómina por pagar</t>
  </si>
  <si>
    <t>2.5.11.01.001</t>
  </si>
  <si>
    <t>2.5.11.02</t>
  </si>
  <si>
    <t>Cesantías</t>
  </si>
  <si>
    <t>2.5.11.02.001</t>
  </si>
  <si>
    <t>2.5.11.04</t>
  </si>
  <si>
    <t>Vacaciones</t>
  </si>
  <si>
    <t>2.5.11.04.001</t>
  </si>
  <si>
    <t>2.5.11.05</t>
  </si>
  <si>
    <t>Prima de vacaciones</t>
  </si>
  <si>
    <t>2.5.11.05.001</t>
  </si>
  <si>
    <t>2.5.11.06</t>
  </si>
  <si>
    <t>Prima de servicios</t>
  </si>
  <si>
    <t>2.5.11.06.001</t>
  </si>
  <si>
    <t>2.5.11.07</t>
  </si>
  <si>
    <t>Prima de navidad</t>
  </si>
  <si>
    <t>2.5.11.07.001</t>
  </si>
  <si>
    <t>2.5.11.08</t>
  </si>
  <si>
    <t>2.5.11.08.001</t>
  </si>
  <si>
    <t>2.5.11.09</t>
  </si>
  <si>
    <t>Bonificaciones</t>
  </si>
  <si>
    <t>2.5.11.09.001</t>
  </si>
  <si>
    <t>2.5.11.09.002</t>
  </si>
  <si>
    <t>Bonificación especial de recreación</t>
  </si>
  <si>
    <t>2.5.11.10</t>
  </si>
  <si>
    <t>Otras primas</t>
  </si>
  <si>
    <t>2.5.11.10.001</t>
  </si>
  <si>
    <t>2.5.11.11</t>
  </si>
  <si>
    <t>Aportes a riesgos laborales</t>
  </si>
  <si>
    <t>2.5.11.11.001</t>
  </si>
  <si>
    <t>2.5.11.13</t>
  </si>
  <si>
    <t>Remuneración por servicios técnicos</t>
  </si>
  <si>
    <t>2.5.11.13.001</t>
  </si>
  <si>
    <t>2.5.11.15</t>
  </si>
  <si>
    <t>Capacitación, bienestar social y estímulos</t>
  </si>
  <si>
    <t>2.5.11.15.001</t>
  </si>
  <si>
    <t>2.5.11.22</t>
  </si>
  <si>
    <t>Aportes a fondos pensionales - empleador</t>
  </si>
  <si>
    <t>2.5.11.22.001</t>
  </si>
  <si>
    <t>2.5.11.23</t>
  </si>
  <si>
    <t>Aportes a seguridad social en salud - empleador</t>
  </si>
  <si>
    <t>2.5.11.23.001</t>
  </si>
  <si>
    <t>2.5.11.24</t>
  </si>
  <si>
    <t>Aportes a cajas de compensación familiar</t>
  </si>
  <si>
    <t>2.5.11.24.001</t>
  </si>
  <si>
    <t>2.5.11.25</t>
  </si>
  <si>
    <t>Incapacidades</t>
  </si>
  <si>
    <t>2.5.11.25.001</t>
  </si>
  <si>
    <t>2.5.12</t>
  </si>
  <si>
    <t>BENEFICIOS A LOS EMPLEADOS A LARGO PLAZO</t>
  </si>
  <si>
    <t>2.5.12.01</t>
  </si>
  <si>
    <t>2.5.12.01.001</t>
  </si>
  <si>
    <t>2.5.12.90</t>
  </si>
  <si>
    <t>Otros beneficios a los empleados a largo plazo</t>
  </si>
  <si>
    <t>2.5.12.90.001</t>
  </si>
  <si>
    <t>2.7</t>
  </si>
  <si>
    <t>PROVISIONES</t>
  </si>
  <si>
    <t>2.7.01</t>
  </si>
  <si>
    <t>LITIGIOS Y DEMANDAS</t>
  </si>
  <si>
    <t>2.7.01.01</t>
  </si>
  <si>
    <t>Civiles</t>
  </si>
  <si>
    <t>2.7.01.01.001</t>
  </si>
  <si>
    <t>2.7.01.03</t>
  </si>
  <si>
    <t>Administrativas</t>
  </si>
  <si>
    <t>2.7.01.03.001</t>
  </si>
  <si>
    <t>2.7.01.05</t>
  </si>
  <si>
    <t>Laborales</t>
  </si>
  <si>
    <t>2.7.01.05.001</t>
  </si>
  <si>
    <t>2.7.01.90</t>
  </si>
  <si>
    <t>Otros litigios y demandas</t>
  </si>
  <si>
    <t>2.7.01.90.001</t>
  </si>
  <si>
    <t>2.7.90</t>
  </si>
  <si>
    <t>PROVISIONES DIVERSAS</t>
  </si>
  <si>
    <t>2.7.90.90</t>
  </si>
  <si>
    <t>Otras provisiones diversas</t>
  </si>
  <si>
    <t>2.7.90.90.001</t>
  </si>
  <si>
    <t>3</t>
  </si>
  <si>
    <t>PATRIMONIO</t>
  </si>
  <si>
    <t>3.1</t>
  </si>
  <si>
    <t>PATRIMONIO DE LAS ENTIDADES DE GOBIERNO</t>
  </si>
  <si>
    <t>3.1.05</t>
  </si>
  <si>
    <t>CAPITAL FISCAL</t>
  </si>
  <si>
    <t>3.1.05.06</t>
  </si>
  <si>
    <t>Capital fiscal</t>
  </si>
  <si>
    <t>3.1.05.06.001</t>
  </si>
  <si>
    <t>Capital fiscal nación</t>
  </si>
  <si>
    <t>3.1.05.06.002</t>
  </si>
  <si>
    <t>Excedentes financieros distribuidos a la entidad</t>
  </si>
  <si>
    <t>3.1.09</t>
  </si>
  <si>
    <t>RESULTADOS DE EJERCICIOS ANTERIORES</t>
  </si>
  <si>
    <t>3.1.09.01</t>
  </si>
  <si>
    <t>Utilidad o excedentes acumulados</t>
  </si>
  <si>
    <t>3.1.09.01.001</t>
  </si>
  <si>
    <t>3.1.09.01.002</t>
  </si>
  <si>
    <t>Correción de errores de un periodo contable anterior</t>
  </si>
  <si>
    <t>3.1.09.02</t>
  </si>
  <si>
    <t>Pérdidas o déficits acumulados</t>
  </si>
  <si>
    <t>3.1.09.02.001</t>
  </si>
  <si>
    <t>3.1.09.02.002</t>
  </si>
  <si>
    <t>3.1.10</t>
  </si>
  <si>
    <t>RESULTADO DEL EJERCICIO</t>
  </si>
  <si>
    <t>3.1.10.01</t>
  </si>
  <si>
    <t>Utilidad o excedente del ejercicio</t>
  </si>
  <si>
    <t>3.1.10.01.001</t>
  </si>
  <si>
    <t>Utilidad o excédete del ejercicio</t>
  </si>
  <si>
    <t>3.1.10.02</t>
  </si>
  <si>
    <t>Pérdida o déficit del ejercicio</t>
  </si>
  <si>
    <t>3.1.10.02.001</t>
  </si>
  <si>
    <t>3.1.45</t>
  </si>
  <si>
    <t>IMPACTOS POR LA TRANSICIÓN AL NUEVO MARCO DE REGULACIÓN</t>
  </si>
  <si>
    <t>3.1.45.06</t>
  </si>
  <si>
    <t>Propiedades, planta y equipo</t>
  </si>
  <si>
    <t>3.1.45.06.001</t>
  </si>
  <si>
    <t>Propiedades, planta y equipo - retirados</t>
  </si>
  <si>
    <t>3.1.45.06.002</t>
  </si>
  <si>
    <t>Propiedades, planta y equipo - incorporados</t>
  </si>
  <si>
    <t>3.1.45.06.003</t>
  </si>
  <si>
    <t>Propiedades, planta y equipo - menor valor en medición</t>
  </si>
  <si>
    <t>3.1.45.06.004</t>
  </si>
  <si>
    <t>Propiedades, planta y equipo - mayor valor en medición</t>
  </si>
  <si>
    <t>3.1.45.12</t>
  </si>
  <si>
    <t>3.1.45.12.001</t>
  </si>
  <si>
    <t>Otros activos - retirados</t>
  </si>
  <si>
    <t>3.1.45.90</t>
  </si>
  <si>
    <t>Otros impactos por transición</t>
  </si>
  <si>
    <t>3.1.45.90.001</t>
  </si>
  <si>
    <t>Reclasificación de otras partidas patrimoniales</t>
  </si>
  <si>
    <t>4</t>
  </si>
  <si>
    <t>INGRESOS</t>
  </si>
  <si>
    <t>4.1</t>
  </si>
  <si>
    <t>4.1.10</t>
  </si>
  <si>
    <t>NO TRIBUTARIOS</t>
  </si>
  <si>
    <t>4.1.10.01</t>
  </si>
  <si>
    <t>4.1.10.01.001</t>
  </si>
  <si>
    <t>4.4</t>
  </si>
  <si>
    <t>4.4.28</t>
  </si>
  <si>
    <t>OTRAS TRANSFERENCIAS</t>
  </si>
  <si>
    <t>4.4.28.03</t>
  </si>
  <si>
    <t>Para gastos de funcionamiento</t>
  </si>
  <si>
    <t>4.4.28.03.001</t>
  </si>
  <si>
    <t>4.7</t>
  </si>
  <si>
    <t>4.7.05</t>
  </si>
  <si>
    <t>FONDOS RECIBIDOS</t>
  </si>
  <si>
    <t>4.7.05.08</t>
  </si>
  <si>
    <t>Funcionamiento</t>
  </si>
  <si>
    <t>4.7.05.10</t>
  </si>
  <si>
    <t>Inversión</t>
  </si>
  <si>
    <t>4.7.22</t>
  </si>
  <si>
    <t>OPERACIONES SIN FLUJO DE EFECTIVO</t>
  </si>
  <si>
    <t>4.7.22.01</t>
  </si>
  <si>
    <t>Cruce de cuentas</t>
  </si>
  <si>
    <t>4.8</t>
  </si>
  <si>
    <t>OTROS INGRESOS</t>
  </si>
  <si>
    <t>4.8.08</t>
  </si>
  <si>
    <t>INGRESOS DIVERSOS</t>
  </si>
  <si>
    <t>4.8.08.17</t>
  </si>
  <si>
    <t>4.8.08.17.001</t>
  </si>
  <si>
    <t>Arrendamientos operativos</t>
  </si>
  <si>
    <t>4.8.08.28</t>
  </si>
  <si>
    <t>4.8.08.28.001</t>
  </si>
  <si>
    <t>4.8.08.90</t>
  </si>
  <si>
    <t>Otros ingresos diversos</t>
  </si>
  <si>
    <t>4.8.08.90.003</t>
  </si>
  <si>
    <t>Ajuste de valores al mil</t>
  </si>
  <si>
    <t>5</t>
  </si>
  <si>
    <t>GASTOS</t>
  </si>
  <si>
    <t>5.1</t>
  </si>
  <si>
    <t>DE ADMINISTRACIÓN Y OPERACIÓN</t>
  </si>
  <si>
    <t>5.1.01</t>
  </si>
  <si>
    <t>SUELDOS Y SALARIOS</t>
  </si>
  <si>
    <t>5.1.01.01</t>
  </si>
  <si>
    <t>Sueldos</t>
  </si>
  <si>
    <t>5.1.01.01.001</t>
  </si>
  <si>
    <t>5.1.01.03</t>
  </si>
  <si>
    <t>Horas extras y festivos</t>
  </si>
  <si>
    <t>5.1.01.03.001</t>
  </si>
  <si>
    <t>5.1.01.05</t>
  </si>
  <si>
    <t>Gastos de representación</t>
  </si>
  <si>
    <t>5.1.01.05.001</t>
  </si>
  <si>
    <t>5.1.01.10</t>
  </si>
  <si>
    <t>Prima técnica</t>
  </si>
  <si>
    <t>5.1.01.10.001</t>
  </si>
  <si>
    <t>5.1.01.19</t>
  </si>
  <si>
    <t>5.1.01.19.001</t>
  </si>
  <si>
    <t>Bonificaciones - corto plazo</t>
  </si>
  <si>
    <t>5.1.01.19.003</t>
  </si>
  <si>
    <t>Bonificación por servicios prestados</t>
  </si>
  <si>
    <t>5.1.01.19.018</t>
  </si>
  <si>
    <t>Bonificaciones - quinquenios</t>
  </si>
  <si>
    <t>5.1.03</t>
  </si>
  <si>
    <t>CONTRIBUCIONES EFECTIVAS</t>
  </si>
  <si>
    <t>5.1.03.02</t>
  </si>
  <si>
    <t>5.1.03.02.001</t>
  </si>
  <si>
    <t>5.1.03.03</t>
  </si>
  <si>
    <t>Cotizaciones a seguridad social en salud</t>
  </si>
  <si>
    <t>5.1.03.03.001</t>
  </si>
  <si>
    <t>5.1.03.05</t>
  </si>
  <si>
    <t>Cotizaciones a riesgos laborales</t>
  </si>
  <si>
    <t>5.1.03.05.001</t>
  </si>
  <si>
    <t>5.1.03.06</t>
  </si>
  <si>
    <t>Cotizaciones a entidades administradoras del régimen de prima media</t>
  </si>
  <si>
    <t>5.1.03.06.001</t>
  </si>
  <si>
    <t>5.1.03.07</t>
  </si>
  <si>
    <t>Cotizaciones a entidades administradoras del régimen de ahorro individual</t>
  </si>
  <si>
    <t>5.1.03.07.001</t>
  </si>
  <si>
    <t>5.1.04</t>
  </si>
  <si>
    <t>APORTES SOBRE LA NÓMINA</t>
  </si>
  <si>
    <t>5.1.04.01</t>
  </si>
  <si>
    <t>5.1.04.01.001</t>
  </si>
  <si>
    <t>5.1.04.02</t>
  </si>
  <si>
    <t>5.1.04.02.001</t>
  </si>
  <si>
    <t>5.1.04.03</t>
  </si>
  <si>
    <t>5.1.04.03.001</t>
  </si>
  <si>
    <t>5.1.04.04</t>
  </si>
  <si>
    <t>5.1.04.04.001</t>
  </si>
  <si>
    <t>5.1.07</t>
  </si>
  <si>
    <t>PRESTACIONES SOCIALES</t>
  </si>
  <si>
    <t>5.1.07.01</t>
  </si>
  <si>
    <t>5.1.07.01.001</t>
  </si>
  <si>
    <t>5.1.07.02</t>
  </si>
  <si>
    <t>5.1.07.02.001</t>
  </si>
  <si>
    <t>5.1.07.04</t>
  </si>
  <si>
    <t>5.1.07.04.001</t>
  </si>
  <si>
    <t>5.1.07.05</t>
  </si>
  <si>
    <t>5.1.07.05.001</t>
  </si>
  <si>
    <t>5.1.07.06</t>
  </si>
  <si>
    <t>5.1.07.06.001</t>
  </si>
  <si>
    <t>5.1.07.07</t>
  </si>
  <si>
    <t>5.1.07.07.001</t>
  </si>
  <si>
    <t>5.1.07.90</t>
  </si>
  <si>
    <t>5.1.07.90.001</t>
  </si>
  <si>
    <t>5.1.07.90.008</t>
  </si>
  <si>
    <t>Prima de gestión</t>
  </si>
  <si>
    <t>5.1.07.90.010</t>
  </si>
  <si>
    <t>Prima especial de servicios</t>
  </si>
  <si>
    <t>5.1.07.90.011</t>
  </si>
  <si>
    <t>Prima mensual</t>
  </si>
  <si>
    <t>5.1.11</t>
  </si>
  <si>
    <t>GENERALES</t>
  </si>
  <si>
    <t>5.1.11.02</t>
  </si>
  <si>
    <t>Material quirúrgico</t>
  </si>
  <si>
    <t>5.1.11.02.001</t>
  </si>
  <si>
    <t>5.1.11.13</t>
  </si>
  <si>
    <t>Vigilancia y seguridad</t>
  </si>
  <si>
    <t>5.1.11.13.001</t>
  </si>
  <si>
    <t>5.1.11.14</t>
  </si>
  <si>
    <t>Materiales y suministros</t>
  </si>
  <si>
    <t>5.1.11.14.001</t>
  </si>
  <si>
    <t>5.1.11.15</t>
  </si>
  <si>
    <t>Mantenimiento</t>
  </si>
  <si>
    <t>5.1.11.15.001</t>
  </si>
  <si>
    <t>5.1.11.17</t>
  </si>
  <si>
    <t>5.1.11.17.001</t>
  </si>
  <si>
    <t>5.1.11.18</t>
  </si>
  <si>
    <t>5.1.11.18.001</t>
  </si>
  <si>
    <t>5.1.11.19</t>
  </si>
  <si>
    <t>5.1.11.19.001</t>
  </si>
  <si>
    <t>5.1.11.20</t>
  </si>
  <si>
    <t>Publicidad y propaganda</t>
  </si>
  <si>
    <t>5.1.11.20.001</t>
  </si>
  <si>
    <t>5.1.11.23</t>
  </si>
  <si>
    <t>Comunicaciones y transporte</t>
  </si>
  <si>
    <t>5.1.11.23.001</t>
  </si>
  <si>
    <t>5.1.11.25</t>
  </si>
  <si>
    <t>Seguros generales</t>
  </si>
  <si>
    <t>5.1.11.25.001</t>
  </si>
  <si>
    <t>5.1.11.46</t>
  </si>
  <si>
    <t>5.1.11.46.001</t>
  </si>
  <si>
    <t>5.1.11.49</t>
  </si>
  <si>
    <t>Servicios de aseo, cafetería, restaurante y lavandería</t>
  </si>
  <si>
    <t>5.1.11.49.001</t>
  </si>
  <si>
    <t>5.1.11.50</t>
  </si>
  <si>
    <t>Procesamiento de información</t>
  </si>
  <si>
    <t>5.1.11.50.001</t>
  </si>
  <si>
    <t>5.1.11.73</t>
  </si>
  <si>
    <t>Interventorías, auditorías y evaluaciones</t>
  </si>
  <si>
    <t>5.1.11.73.001</t>
  </si>
  <si>
    <t>5.1.11.74</t>
  </si>
  <si>
    <t>Asignación de bienes y servicios</t>
  </si>
  <si>
    <t>5.1.11.74.001</t>
  </si>
  <si>
    <t>5.1.11.78</t>
  </si>
  <si>
    <t>Comisiones</t>
  </si>
  <si>
    <t>5.1.11.78.001</t>
  </si>
  <si>
    <t>5.1.11.79</t>
  </si>
  <si>
    <t>5.1.11.79.001</t>
  </si>
  <si>
    <t>5.1.11.80</t>
  </si>
  <si>
    <t>5.1.11.80.001</t>
  </si>
  <si>
    <t>5.1.20</t>
  </si>
  <si>
    <t>5.1.20.01</t>
  </si>
  <si>
    <t>5.1.20.01.001</t>
  </si>
  <si>
    <t>5.7</t>
  </si>
  <si>
    <t>5.7.20</t>
  </si>
  <si>
    <t>OPERACIONES DE ENLACE</t>
  </si>
  <si>
    <t>5.7.20.80</t>
  </si>
  <si>
    <t>Recaudos</t>
  </si>
  <si>
    <t>5.8</t>
  </si>
  <si>
    <t>5.8.04</t>
  </si>
  <si>
    <t>FINANCIEROS</t>
  </si>
  <si>
    <t>5.8.04.39</t>
  </si>
  <si>
    <t>Otros intereses de mora</t>
  </si>
  <si>
    <t>5.8.04.39.001</t>
  </si>
  <si>
    <t>5.8.90</t>
  </si>
  <si>
    <t>GASTOS DIVERSOS</t>
  </si>
  <si>
    <t>5.8.90.90</t>
  </si>
  <si>
    <t>Otros gastos diversos</t>
  </si>
  <si>
    <t>5.8.90.90.002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</si>
  <si>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</si>
  <si>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</si>
  <si>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</si>
  <si>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</si>
  <si>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</si>
  <si>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</si>
  <si>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8.1.20.04</t>
  </si>
  <si>
    <t>8.1.20.04.001</t>
  </si>
  <si>
    <t>8.3</t>
  </si>
  <si>
    <t>DEUDORAS DE CONTROL</t>
  </si>
  <si>
    <t>8.3.15</t>
  </si>
  <si>
    <t>BIENES Y DERECHOS RETIRADOS</t>
  </si>
  <si>
    <t>8.3.15.10</t>
  </si>
  <si>
    <t>8.3.15.10.001</t>
  </si>
  <si>
    <t>8.3.47</t>
  </si>
  <si>
    <t>BIENES ENTREGADOS A TERCEROS</t>
  </si>
  <si>
    <t>8.3.47.04</t>
  </si>
  <si>
    <t>8.3.47.04.001</t>
  </si>
  <si>
    <t>8.3.61</t>
  </si>
  <si>
    <t>RESPONSABILIDADES EN PROCESO</t>
  </si>
  <si>
    <t>8.3.61.01</t>
  </si>
  <si>
    <t>Internas</t>
  </si>
  <si>
    <t>8.3.61.01.001</t>
  </si>
  <si>
    <t>8.9</t>
  </si>
  <si>
    <t>DEUDORAS POR CONTRA (CR)</t>
  </si>
  <si>
    <t>8.9.05</t>
  </si>
  <si>
    <t>ACTIVOS CONTINGENTES POR CONTRA (CR)</t>
  </si>
  <si>
    <t>8.9.05.06</t>
  </si>
  <si>
    <t>8.9.05.06.001</t>
  </si>
  <si>
    <t>8.9.05.06.906</t>
  </si>
  <si>
    <t>Litigios y mecanismos alternativos de solución de conflictos-entidades en liquidación</t>
  </si>
  <si>
    <t>8.9.15</t>
  </si>
  <si>
    <t>DEUDORAS DE CONTROL POR CONTRA (CR)</t>
  </si>
  <si>
    <t>8.9.15.06</t>
  </si>
  <si>
    <t>8.9.15.06.001</t>
  </si>
  <si>
    <t>8.9.15.18</t>
  </si>
  <si>
    <t>8.9.15.18.001</t>
  </si>
  <si>
    <t>8.9.15.21</t>
  </si>
  <si>
    <t>8.9.15.21.001</t>
  </si>
  <si>
    <t>9</t>
  </si>
  <si>
    <t>CUENTAS DE ORDEN ACREEDORAS</t>
  </si>
  <si>
    <t>9.1</t>
  </si>
  <si>
    <t>PASIVOS CONTINGENTES</t>
  </si>
  <si>
    <t>9.1.20</t>
  </si>
  <si>
    <t>9.1.20.04</t>
  </si>
  <si>
    <t>Administrativos</t>
  </si>
  <si>
    <t>9.1.20.04.001</t>
  </si>
  <si>
    <t>9.1.20.04.904</t>
  </si>
  <si>
    <t>Administrativos-entidades en liquidación</t>
  </si>
  <si>
    <t>9.3</t>
  </si>
  <si>
    <t>ACREEDORAS DE CONTROL</t>
  </si>
  <si>
    <t>9.3.08</t>
  </si>
  <si>
    <t>RECURSOS ADMINISTRADOS EN NOMBRE DE TERCEROS</t>
  </si>
  <si>
    <t>9.3.08.06</t>
  </si>
  <si>
    <t>Bienes</t>
  </si>
  <si>
    <t>9.3.08.06.001</t>
  </si>
  <si>
    <t>9.3.90</t>
  </si>
  <si>
    <t>OTRAS CUENTAS ACREEDORAS DE CONTROL</t>
  </si>
  <si>
    <t>9.3.90.90</t>
  </si>
  <si>
    <t>9.3.90.90.001</t>
  </si>
  <si>
    <t>9.9</t>
  </si>
  <si>
    <t>ACREEDORAS POR CONTRA (DB)</t>
  </si>
  <si>
    <t>9.9.05</t>
  </si>
  <si>
    <t>PASIVOS CONTINGENTES POR CONTRA (DB)</t>
  </si>
  <si>
    <t>9.9.05.05</t>
  </si>
  <si>
    <t>9.9.05.05.001</t>
  </si>
  <si>
    <t>9.9.05.05.905</t>
  </si>
  <si>
    <t>Litigios y mecanismos alternativos de solución de conflictos- entidades en liquidación</t>
  </si>
  <si>
    <t>9.9.15</t>
  </si>
  <si>
    <t>ACREEDORAS DE CONTROL POR CONTRA (DB)</t>
  </si>
  <si>
    <t>9.9.15.10</t>
  </si>
  <si>
    <t>9.9.15.10.001</t>
  </si>
  <si>
    <t>9.9.15.90</t>
  </si>
  <si>
    <t>Otras cuentas acreedoras de control por el contra</t>
  </si>
  <si>
    <t>9.9.15.90.090</t>
  </si>
  <si>
    <t>TOTALES --&gt;</t>
  </si>
  <si>
    <t>2021-04-29 13:42:26</t>
  </si>
  <si>
    <t>2021-01-01 00:00:00</t>
  </si>
  <si>
    <t>2021-03-31 00:00:00</t>
  </si>
  <si>
    <t>Multas superintendencias</t>
  </si>
  <si>
    <t>1.3.11.04</t>
  </si>
  <si>
    <t>Sanciones</t>
  </si>
  <si>
    <t>1.3.11.04.004</t>
  </si>
  <si>
    <t>Disciplinarias</t>
  </si>
  <si>
    <t>1.6.35.01.009</t>
  </si>
  <si>
    <t>1.6.35.02</t>
  </si>
  <si>
    <t>1.6.35.02.008</t>
  </si>
  <si>
    <t>1.6.35.04.003</t>
  </si>
  <si>
    <t>1.6.35.04.006</t>
  </si>
  <si>
    <t>1.6.35.90</t>
  </si>
  <si>
    <t>Otros bienes muebles en bodega</t>
  </si>
  <si>
    <t>1.6.35.90.001</t>
  </si>
  <si>
    <t>1.6.37.09.004</t>
  </si>
  <si>
    <t>1.6.50.90</t>
  </si>
  <si>
    <t>Otras redes, líneas y cables</t>
  </si>
  <si>
    <t>1.6.50.90.001</t>
  </si>
  <si>
    <t>1.6.80.90</t>
  </si>
  <si>
    <t>Otros equipos de comedor, cocina, despensa y hotelería</t>
  </si>
  <si>
    <t>1.6.80.90.001</t>
  </si>
  <si>
    <t>1.6.85.03.011</t>
  </si>
  <si>
    <t>1.6.85.09.007</t>
  </si>
  <si>
    <t>1.6.85.13</t>
  </si>
  <si>
    <t>Bienes muebles en bodega</t>
  </si>
  <si>
    <t>1.6.85.13.009</t>
  </si>
  <si>
    <t>Maquinaria y equipo - herramientas y accesorios</t>
  </si>
  <si>
    <t>1.6.85.13.011</t>
  </si>
  <si>
    <t>Maquinaria y equipo - equipo de centros de control</t>
  </si>
  <si>
    <t>1.6.85.13.027</t>
  </si>
  <si>
    <t>Muebles, enseres y equipo de oficina - muebles y enseres</t>
  </si>
  <si>
    <t>1.6.85.13.028</t>
  </si>
  <si>
    <t>Muebles, enseres y equipo de oficina - equipo y máquina de oficina</t>
  </si>
  <si>
    <t>1.6.85.13.033</t>
  </si>
  <si>
    <t>Equipos de comunicación y computación - equipo de comunicación</t>
  </si>
  <si>
    <t>1.6.85.13.034</t>
  </si>
  <si>
    <t>Equipos de comunicación y computación - equipo de computación</t>
  </si>
  <si>
    <t>1.6.85.13.067</t>
  </si>
  <si>
    <t>1.6.85.15.041</t>
  </si>
  <si>
    <t>Plantas, ductos y túneles - plantas de generación</t>
  </si>
  <si>
    <t>1.6.85.15.072</t>
  </si>
  <si>
    <t>1.6.85.15.074</t>
  </si>
  <si>
    <t>1.6.85.15.090</t>
  </si>
  <si>
    <t>1.6.85.15.091</t>
  </si>
  <si>
    <t>1.6.85.15.092</t>
  </si>
  <si>
    <t>Muebles, enseres y equipo de oficina - muebles, enseres y equipo de oficina pendientes de legalizar</t>
  </si>
  <si>
    <t>1.6.85.15.096</t>
  </si>
  <si>
    <t>1.6.85.15.097</t>
  </si>
  <si>
    <t>1.6.85.15.104</t>
  </si>
  <si>
    <t>Equipo de transporte, tracción y elevación - terrestre</t>
  </si>
  <si>
    <t>1.9.05.15</t>
  </si>
  <si>
    <t>Otros beneficios a los empleados</t>
  </si>
  <si>
    <t>1.9.05.15.001</t>
  </si>
  <si>
    <t>2.4.07.27</t>
  </si>
  <si>
    <t>Retención a contratistas por aportes al sistema de seguridad social integral</t>
  </si>
  <si>
    <t>2.4.07.27.001</t>
  </si>
  <si>
    <t>2.4.07.90</t>
  </si>
  <si>
    <t>Otros recursos a favor de terceros</t>
  </si>
  <si>
    <t>2.4.07.90.003</t>
  </si>
  <si>
    <t>Descuento de nómina-donaciones</t>
  </si>
  <si>
    <t>2.4.36.04</t>
  </si>
  <si>
    <t>2.4.36.04.001</t>
  </si>
  <si>
    <t>2.4.36.04.002</t>
  </si>
  <si>
    <t>2.4.36.30</t>
  </si>
  <si>
    <t>Impuesto solidario por el covid 19</t>
  </si>
  <si>
    <t>2.4.36.30.001</t>
  </si>
  <si>
    <t>2.4.36.30.002</t>
  </si>
  <si>
    <t>Corrección de errores de un periodo contable anterior</t>
  </si>
  <si>
    <t>4.4.28.08</t>
  </si>
  <si>
    <t>Donaciones</t>
  </si>
  <si>
    <t>4.4.28.08.001</t>
  </si>
  <si>
    <t>4.4.28.21</t>
  </si>
  <si>
    <t>Transferencias por asunción de deudas</t>
  </si>
  <si>
    <t>4.4.28.21.001</t>
  </si>
  <si>
    <t>4.8.08.26</t>
  </si>
  <si>
    <t>Recuperaciones</t>
  </si>
  <si>
    <t>4.8.08.26.002</t>
  </si>
  <si>
    <t>Recuperaciones-provisiones- ajuste vigencia anterior</t>
  </si>
  <si>
    <t>5.1.11.65</t>
  </si>
  <si>
    <t>Intangibles</t>
  </si>
  <si>
    <t>5.1.11.65.001</t>
  </si>
  <si>
    <t>5.3</t>
  </si>
  <si>
    <t>DETERIORO, DEPRECIACIONES, AMORTIZACIONES Y PROVISIONES</t>
  </si>
  <si>
    <t>5.3.60</t>
  </si>
  <si>
    <t>DEPRECIACIÓN DE PROPIEDADES, PLANTA Y EQUIPO</t>
  </si>
  <si>
    <t>5.3.60.01</t>
  </si>
  <si>
    <t>5.3.60.01.001</t>
  </si>
  <si>
    <t>5.3.60.02</t>
  </si>
  <si>
    <t>5.3.60.02.001</t>
  </si>
  <si>
    <t>5.3.60.03</t>
  </si>
  <si>
    <t>5.3.60.03.010</t>
  </si>
  <si>
    <t>5.3.60.04</t>
  </si>
  <si>
    <t>5.3.60.04.009</t>
  </si>
  <si>
    <t>5.3.60.04.011</t>
  </si>
  <si>
    <t>5.3.60.05</t>
  </si>
  <si>
    <t>5.3.60.05.008</t>
  </si>
  <si>
    <t>5.3.60.06</t>
  </si>
  <si>
    <t>5.3.60.06.001</t>
  </si>
  <si>
    <t>5.3.60.06.002</t>
  </si>
  <si>
    <t>5.3.60.06.004</t>
  </si>
  <si>
    <t>5.3.60.07</t>
  </si>
  <si>
    <t>5.3.60.07.001</t>
  </si>
  <si>
    <t>5.3.60.07.002</t>
  </si>
  <si>
    <t>5.3.60.07.003</t>
  </si>
  <si>
    <t>5.3.60.08</t>
  </si>
  <si>
    <t>5.3.60.08.002</t>
  </si>
  <si>
    <t>5.3.60.08.006</t>
  </si>
  <si>
    <t>5.3.60.09</t>
  </si>
  <si>
    <t>5.3.60.09.002</t>
  </si>
  <si>
    <t>5.3.60.09.006</t>
  </si>
  <si>
    <t>5.3.60.12</t>
  </si>
  <si>
    <t>5.3.60.12.001</t>
  </si>
  <si>
    <t>5.3.60.13</t>
  </si>
  <si>
    <t>5.3.60.13.003</t>
  </si>
  <si>
    <t>5.3.60.13.004</t>
  </si>
  <si>
    <t>5.3.60.15</t>
  </si>
  <si>
    <t>5.3.60.15.004</t>
  </si>
  <si>
    <t>5.3.60.15.006</t>
  </si>
  <si>
    <t>5.3.60.15.008</t>
  </si>
  <si>
    <t>5.3.60.15.009</t>
  </si>
  <si>
    <t>5.3.60.15.010</t>
  </si>
  <si>
    <t>5.3.66</t>
  </si>
  <si>
    <t>AMORTIZACIÓN DE ACTIVOS INTANGIBLES</t>
  </si>
  <si>
    <t>5.3.66.05</t>
  </si>
  <si>
    <t>5.3.66.05.001</t>
  </si>
  <si>
    <t>5.3.68</t>
  </si>
  <si>
    <t>PROVISIÓN LITIGIOS Y DEMANDAS</t>
  </si>
  <si>
    <t>5.3.68.03</t>
  </si>
  <si>
    <t>5.3.68.03.001</t>
  </si>
  <si>
    <t>5.7.22</t>
  </si>
  <si>
    <t>5.7.22.90</t>
  </si>
  <si>
    <t>Otras operaciones sin flujo de efectivo</t>
  </si>
  <si>
    <t>5.8.90.19</t>
  </si>
  <si>
    <t>Pérdida por baja en cuentas de activos no financieros</t>
  </si>
  <si>
    <t>5.8.90.19.016</t>
  </si>
  <si>
    <t>5.8.90.90.001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</si>
</sst>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#,##0.00_ ;[Red]\-#,##0.00\ "/>
    <numFmt numFmtId="167" formatCode="_(* #,##0.00_);_(* \(#,##0.00\);_(* &quot;-&quot;??_);_(@_)"/>
    <numFmt numFmtId="168" formatCode="_(* #,##0_);_(* \(#,##0\);_(* &quot;-&quot;??_);_(@_)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b/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277">
    <xf numFmtId="0" fontId="0" fillId="0" borderId="0" xfId="0" applyFont="1" applyFill="1" applyBorder="1"/>
    <xf numFmtId="0" fontId="4" fillId="0" borderId="0" xfId="1" applyFont="1"/>
    <xf numFmtId="0" fontId="4" fillId="0" borderId="0" xfId="1" applyFont="1" applyAlignment="1">
      <alignment horizontal="center"/>
    </xf>
    <xf numFmtId="166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Continuous"/>
    </xf>
    <xf numFmtId="43" fontId="4" fillId="0" borderId="0" xfId="2" applyFont="1"/>
    <xf numFmtId="0" fontId="5" fillId="0" borderId="2" xfId="1" applyFont="1" applyBorder="1"/>
    <xf numFmtId="0" fontId="5" fillId="0" borderId="3" xfId="1" applyFont="1" applyBorder="1"/>
    <xf numFmtId="0" fontId="5" fillId="0" borderId="5" xfId="1" applyFont="1" applyBorder="1"/>
    <xf numFmtId="0" fontId="5" fillId="0" borderId="0" xfId="1" applyFont="1" applyBorder="1"/>
    <xf numFmtId="0" fontId="6" fillId="0" borderId="5" xfId="1" applyFont="1" applyBorder="1"/>
    <xf numFmtId="0" fontId="6" fillId="0" borderId="0" xfId="1" applyFont="1" applyBorder="1"/>
    <xf numFmtId="0" fontId="4" fillId="0" borderId="7" xfId="1" applyFont="1" applyBorder="1"/>
    <xf numFmtId="0" fontId="4" fillId="0" borderId="8" xfId="1" applyFont="1" applyBorder="1"/>
    <xf numFmtId="0" fontId="4" fillId="0" borderId="5" xfId="1" applyFont="1" applyBorder="1"/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166" fontId="4" fillId="0" borderId="0" xfId="1" applyNumberFormat="1" applyFont="1" applyBorder="1" applyAlignment="1">
      <alignment horizontal="centerContinuous"/>
    </xf>
    <xf numFmtId="0" fontId="4" fillId="0" borderId="0" xfId="1" applyFont="1" applyBorder="1" applyAlignment="1">
      <alignment horizontal="centerContinuous"/>
    </xf>
    <xf numFmtId="0" fontId="4" fillId="0" borderId="6" xfId="1" applyFont="1" applyBorder="1"/>
    <xf numFmtId="0" fontId="5" fillId="0" borderId="0" xfId="1" applyFont="1" applyBorder="1" applyAlignment="1">
      <alignment horizontal="center"/>
    </xf>
    <xf numFmtId="166" fontId="4" fillId="0" borderId="0" xfId="1" applyNumberFormat="1" applyFont="1" applyBorder="1" applyAlignment="1">
      <alignment horizontal="center"/>
    </xf>
    <xf numFmtId="0" fontId="7" fillId="0" borderId="0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3" fontId="4" fillId="0" borderId="0" xfId="1" applyNumberFormat="1" applyFont="1" applyBorder="1" applyAlignment="1">
      <alignment horizontal="centerContinuous"/>
    </xf>
    <xf numFmtId="0" fontId="5" fillId="0" borderId="0" xfId="1" applyFont="1" applyBorder="1" applyAlignment="1">
      <alignment horizontal="right"/>
    </xf>
    <xf numFmtId="3" fontId="4" fillId="0" borderId="0" xfId="1" applyNumberFormat="1" applyFont="1" applyBorder="1"/>
    <xf numFmtId="0" fontId="5" fillId="0" borderId="0" xfId="1" applyFont="1" applyBorder="1" applyAlignment="1">
      <alignment horizontal="left"/>
    </xf>
    <xf numFmtId="166" fontId="5" fillId="0" borderId="10" xfId="1" applyNumberFormat="1" applyFont="1" applyBorder="1" applyAlignment="1">
      <alignment horizontal="right"/>
    </xf>
    <xf numFmtId="4" fontId="5" fillId="0" borderId="0" xfId="1" applyNumberFormat="1" applyFont="1" applyBorder="1" applyAlignment="1">
      <alignment horizontal="center"/>
    </xf>
    <xf numFmtId="4" fontId="5" fillId="0" borderId="10" xfId="1" applyNumberFormat="1" applyFont="1" applyBorder="1" applyAlignment="1">
      <alignment horizontal="right"/>
    </xf>
    <xf numFmtId="4" fontId="5" fillId="0" borderId="0" xfId="1" applyNumberFormat="1" applyFont="1" applyBorder="1" applyAlignment="1">
      <alignment horizontal="right"/>
    </xf>
    <xf numFmtId="167" fontId="5" fillId="0" borderId="10" xfId="3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4" fontId="5" fillId="0" borderId="10" xfId="1" applyNumberFormat="1" applyFont="1" applyBorder="1"/>
    <xf numFmtId="4" fontId="5" fillId="0" borderId="0" xfId="1" applyNumberFormat="1" applyFont="1" applyBorder="1"/>
    <xf numFmtId="0" fontId="5" fillId="0" borderId="6" xfId="1" applyFont="1" applyBorder="1"/>
    <xf numFmtId="49" fontId="5" fillId="0" borderId="0" xfId="1" applyNumberFormat="1" applyFont="1" applyBorder="1" applyAlignment="1">
      <alignment horizontal="center"/>
    </xf>
    <xf numFmtId="166" fontId="8" fillId="0" borderId="0" xfId="4" applyNumberFormat="1" applyFont="1" applyBorder="1" applyAlignment="1">
      <alignment horizontal="right" wrapText="1"/>
    </xf>
    <xf numFmtId="4" fontId="4" fillId="0" borderId="0" xfId="3" applyNumberFormat="1" applyFont="1" applyBorder="1" applyAlignment="1">
      <alignment horizontal="center"/>
    </xf>
    <xf numFmtId="4" fontId="8" fillId="0" borderId="0" xfId="4" applyNumberFormat="1" applyFont="1" applyBorder="1" applyAlignment="1">
      <alignment horizontal="right" wrapText="1"/>
    </xf>
    <xf numFmtId="4" fontId="4" fillId="0" borderId="0" xfId="3" applyNumberFormat="1" applyFont="1" applyBorder="1" applyAlignment="1">
      <alignment horizontal="right"/>
    </xf>
    <xf numFmtId="167" fontId="4" fillId="0" borderId="0" xfId="3" applyFont="1" applyBorder="1" applyAlignment="1">
      <alignment horizontal="right"/>
    </xf>
    <xf numFmtId="168" fontId="4" fillId="0" borderId="0" xfId="3" applyNumberFormat="1" applyFont="1" applyBorder="1" applyAlignment="1">
      <alignment horizontal="right"/>
    </xf>
    <xf numFmtId="0" fontId="4" fillId="0" borderId="0" xfId="1" applyFont="1" applyBorder="1" applyAlignment="1">
      <alignment horizontal="right"/>
    </xf>
    <xf numFmtId="3" fontId="4" fillId="0" borderId="0" xfId="1" applyNumberFormat="1" applyFont="1"/>
    <xf numFmtId="4" fontId="4" fillId="0" borderId="0" xfId="4" applyNumberFormat="1" applyFont="1" applyBorder="1" applyAlignment="1">
      <alignment horizontal="right" wrapText="1"/>
    </xf>
    <xf numFmtId="4" fontId="4" fillId="0" borderId="0" xfId="1" applyNumberFormat="1" applyFont="1" applyBorder="1"/>
    <xf numFmtId="4" fontId="4" fillId="0" borderId="0" xfId="1" applyNumberFormat="1" applyFont="1" applyBorder="1" applyAlignment="1">
      <alignment horizontal="centerContinuous"/>
    </xf>
    <xf numFmtId="40" fontId="8" fillId="0" borderId="0" xfId="4" applyNumberFormat="1" applyFont="1" applyBorder="1" applyAlignment="1">
      <alignment horizontal="right" wrapText="1"/>
    </xf>
    <xf numFmtId="166" fontId="4" fillId="0" borderId="0" xfId="3" applyNumberFormat="1" applyFont="1" applyBorder="1" applyAlignment="1">
      <alignment horizontal="right"/>
    </xf>
    <xf numFmtId="4" fontId="5" fillId="0" borderId="0" xfId="3" applyNumberFormat="1" applyFont="1" applyBorder="1" applyAlignment="1"/>
    <xf numFmtId="4" fontId="5" fillId="0" borderId="10" xfId="3" applyNumberFormat="1" applyFont="1" applyBorder="1" applyAlignment="1"/>
    <xf numFmtId="4" fontId="5" fillId="0" borderId="0" xfId="3" applyNumberFormat="1" applyFont="1" applyBorder="1" applyAlignment="1">
      <alignment horizontal="center"/>
    </xf>
    <xf numFmtId="4" fontId="4" fillId="0" borderId="0" xfId="3" applyNumberFormat="1" applyFont="1" applyBorder="1" applyAlignment="1"/>
    <xf numFmtId="4" fontId="4" fillId="0" borderId="0" xfId="1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right"/>
    </xf>
    <xf numFmtId="4" fontId="4" fillId="0" borderId="0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166" fontId="5" fillId="0" borderId="11" xfId="1" applyNumberFormat="1" applyFont="1" applyBorder="1" applyAlignment="1">
      <alignment horizontal="right"/>
    </xf>
    <xf numFmtId="4" fontId="5" fillId="0" borderId="11" xfId="1" applyNumberFormat="1" applyFont="1" applyBorder="1" applyAlignment="1">
      <alignment horizontal="right"/>
    </xf>
    <xf numFmtId="4" fontId="5" fillId="0" borderId="11" xfId="1" applyNumberFormat="1" applyFont="1" applyBorder="1"/>
    <xf numFmtId="4" fontId="4" fillId="0" borderId="0" xfId="1" applyNumberFormat="1" applyFont="1"/>
    <xf numFmtId="168" fontId="4" fillId="0" borderId="0" xfId="1" applyNumberFormat="1" applyFont="1"/>
    <xf numFmtId="167" fontId="4" fillId="0" borderId="0" xfId="3" applyFont="1"/>
    <xf numFmtId="166" fontId="5" fillId="0" borderId="10" xfId="3" applyNumberFormat="1" applyFont="1" applyBorder="1" applyAlignment="1">
      <alignment horizontal="right"/>
    </xf>
    <xf numFmtId="4" fontId="5" fillId="0" borderId="10" xfId="3" applyNumberFormat="1" applyFont="1" applyBorder="1" applyAlignment="1">
      <alignment horizontal="right"/>
    </xf>
    <xf numFmtId="4" fontId="5" fillId="0" borderId="0" xfId="3" applyNumberFormat="1" applyFont="1" applyBorder="1" applyAlignment="1">
      <alignment horizontal="right"/>
    </xf>
    <xf numFmtId="168" fontId="5" fillId="0" borderId="0" xfId="3" applyNumberFormat="1" applyFont="1" applyBorder="1" applyAlignment="1">
      <alignment horizontal="right"/>
    </xf>
    <xf numFmtId="3" fontId="4" fillId="0" borderId="6" xfId="1" applyNumberFormat="1" applyFont="1" applyBorder="1"/>
    <xf numFmtId="3" fontId="4" fillId="0" borderId="0" xfId="1" applyNumberFormat="1" applyFont="1" applyBorder="1" applyAlignment="1">
      <alignment horizontal="center"/>
    </xf>
    <xf numFmtId="0" fontId="4" fillId="0" borderId="12" xfId="1" applyFont="1" applyBorder="1"/>
    <xf numFmtId="0" fontId="4" fillId="0" borderId="13" xfId="1" applyFont="1" applyBorder="1"/>
    <xf numFmtId="0" fontId="4" fillId="0" borderId="13" xfId="1" applyFont="1" applyBorder="1" applyAlignment="1">
      <alignment horizontal="center"/>
    </xf>
    <xf numFmtId="166" fontId="4" fillId="0" borderId="13" xfId="1" applyNumberFormat="1" applyFont="1" applyBorder="1" applyAlignment="1">
      <alignment horizontal="right"/>
    </xf>
    <xf numFmtId="0" fontId="4" fillId="0" borderId="13" xfId="1" applyFont="1" applyBorder="1" applyAlignment="1">
      <alignment horizontal="right"/>
    </xf>
    <xf numFmtId="3" fontId="4" fillId="0" borderId="13" xfId="1" applyNumberFormat="1" applyFont="1" applyBorder="1"/>
    <xf numFmtId="4" fontId="4" fillId="0" borderId="13" xfId="1" applyNumberFormat="1" applyFont="1" applyBorder="1"/>
    <xf numFmtId="0" fontId="4" fillId="0" borderId="14" xfId="1" applyFont="1" applyBorder="1"/>
    <xf numFmtId="0" fontId="4" fillId="0" borderId="5" xfId="1" applyFont="1" applyBorder="1" applyAlignment="1">
      <alignment vertical="center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/>
    </xf>
    <xf numFmtId="166" fontId="4" fillId="0" borderId="0" xfId="1" applyNumberFormat="1" applyFont="1" applyBorder="1"/>
    <xf numFmtId="0" fontId="12" fillId="0" borderId="5" xfId="1" applyFont="1" applyBorder="1"/>
    <xf numFmtId="0" fontId="13" fillId="0" borderId="0" xfId="1" applyFont="1" applyBorder="1" applyAlignment="1">
      <alignment horizontal="center"/>
    </xf>
    <xf numFmtId="166" fontId="13" fillId="0" borderId="0" xfId="1" applyNumberFormat="1" applyFont="1" applyBorder="1"/>
    <xf numFmtId="0" fontId="13" fillId="0" borderId="0" xfId="1" applyFont="1" applyBorder="1"/>
    <xf numFmtId="0" fontId="12" fillId="0" borderId="0" xfId="1" applyFont="1" applyBorder="1"/>
    <xf numFmtId="0" fontId="12" fillId="0" borderId="6" xfId="1" applyFont="1" applyBorder="1"/>
    <xf numFmtId="0" fontId="12" fillId="0" borderId="0" xfId="1" applyFont="1"/>
    <xf numFmtId="0" fontId="4" fillId="0" borderId="7" xfId="5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8" xfId="1" applyFont="1" applyBorder="1" applyAlignment="1">
      <alignment horizontal="center" vertical="center"/>
    </xf>
    <xf numFmtId="166" fontId="4" fillId="0" borderId="8" xfId="1" applyNumberFormat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166" fontId="4" fillId="0" borderId="0" xfId="3" applyNumberFormat="1" applyFont="1" applyAlignment="1">
      <alignment horizontal="centerContinuous"/>
    </xf>
    <xf numFmtId="166" fontId="4" fillId="0" borderId="0" xfId="1" applyNumberFormat="1" applyFont="1" applyAlignment="1">
      <alignment horizontal="centerContinuous"/>
    </xf>
    <xf numFmtId="0" fontId="5" fillId="0" borderId="4" xfId="1" applyFont="1" applyBorder="1"/>
    <xf numFmtId="0" fontId="6" fillId="0" borderId="6" xfId="1" applyFont="1" applyBorder="1"/>
    <xf numFmtId="0" fontId="4" fillId="0" borderId="9" xfId="1" applyFont="1" applyBorder="1"/>
    <xf numFmtId="0" fontId="4" fillId="0" borderId="2" xfId="1" applyFont="1" applyBorder="1"/>
    <xf numFmtId="0" fontId="4" fillId="0" borderId="3" xfId="1" applyFont="1" applyBorder="1"/>
    <xf numFmtId="0" fontId="4" fillId="0" borderId="3" xfId="1" applyFont="1" applyBorder="1" applyAlignment="1">
      <alignment horizontal="center"/>
    </xf>
    <xf numFmtId="166" fontId="4" fillId="0" borderId="3" xfId="1" applyNumberFormat="1" applyFont="1" applyBorder="1" applyAlignment="1">
      <alignment horizontal="centerContinuous"/>
    </xf>
    <xf numFmtId="0" fontId="4" fillId="0" borderId="3" xfId="1" applyFont="1" applyBorder="1" applyAlignment="1">
      <alignment horizontal="centerContinuous"/>
    </xf>
    <xf numFmtId="0" fontId="4" fillId="0" borderId="4" xfId="1" applyFont="1" applyBorder="1"/>
    <xf numFmtId="1" fontId="5" fillId="0" borderId="0" xfId="1" applyNumberFormat="1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3" fontId="5" fillId="0" borderId="10" xfId="1" applyNumberFormat="1" applyFont="1" applyBorder="1"/>
    <xf numFmtId="3" fontId="5" fillId="0" borderId="0" xfId="1" applyNumberFormat="1" applyFont="1" applyBorder="1"/>
    <xf numFmtId="166" fontId="5" fillId="0" borderId="0" xfId="3" applyNumberFormat="1" applyFont="1" applyBorder="1" applyAlignment="1">
      <alignment horizontal="right"/>
    </xf>
    <xf numFmtId="167" fontId="5" fillId="0" borderId="0" xfId="3" applyFont="1" applyBorder="1" applyAlignment="1">
      <alignment horizontal="right"/>
    </xf>
    <xf numFmtId="168" fontId="4" fillId="0" borderId="0" xfId="3" applyNumberFormat="1" applyFont="1" applyBorder="1" applyAlignment="1">
      <alignment horizontal="center"/>
    </xf>
    <xf numFmtId="49" fontId="4" fillId="0" borderId="0" xfId="1" applyNumberFormat="1" applyFont="1" applyBorder="1" applyAlignment="1">
      <alignment horizontal="center"/>
    </xf>
    <xf numFmtId="167" fontId="5" fillId="0" borderId="0" xfId="3" applyNumberFormat="1" applyFont="1" applyBorder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/>
    </xf>
    <xf numFmtId="166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4" fontId="14" fillId="0" borderId="0" xfId="4" applyNumberFormat="1" applyFont="1" applyBorder="1" applyAlignment="1">
      <alignment horizontal="right" wrapText="1"/>
    </xf>
    <xf numFmtId="166" fontId="4" fillId="0" borderId="0" xfId="1" applyNumberFormat="1" applyFont="1" applyAlignment="1">
      <alignment horizontal="right"/>
    </xf>
    <xf numFmtId="0" fontId="4" fillId="0" borderId="0" xfId="1" applyFont="1" applyAlignment="1">
      <alignment horizontal="right"/>
    </xf>
    <xf numFmtId="43" fontId="4" fillId="0" borderId="0" xfId="2" applyFont="1" applyAlignment="1">
      <alignment vertical="center"/>
    </xf>
    <xf numFmtId="167" fontId="5" fillId="0" borderId="10" xfId="3" applyFont="1" applyBorder="1" applyAlignment="1"/>
    <xf numFmtId="166" fontId="4" fillId="0" borderId="0" xfId="1" applyNumberFormat="1" applyFont="1"/>
    <xf numFmtId="168" fontId="5" fillId="0" borderId="0" xfId="3" applyNumberFormat="1" applyFont="1" applyBorder="1" applyAlignment="1"/>
    <xf numFmtId="167" fontId="5" fillId="0" borderId="0" xfId="3" applyFont="1" applyBorder="1" applyAlignment="1"/>
    <xf numFmtId="43" fontId="12" fillId="0" borderId="0" xfId="2" applyFont="1"/>
    <xf numFmtId="167" fontId="4" fillId="0" borderId="0" xfId="3" applyNumberFormat="1" applyFont="1" applyBorder="1" applyAlignment="1"/>
    <xf numFmtId="168" fontId="4" fillId="0" borderId="0" xfId="1" applyNumberFormat="1" applyFont="1" applyBorder="1"/>
    <xf numFmtId="3" fontId="15" fillId="0" borderId="0" xfId="1" applyNumberFormat="1" applyFont="1"/>
    <xf numFmtId="167" fontId="5" fillId="0" borderId="0" xfId="3" applyFont="1" applyBorder="1" applyAlignment="1">
      <alignment horizontal="center"/>
    </xf>
    <xf numFmtId="168" fontId="5" fillId="0" borderId="10" xfId="3" applyNumberFormat="1" applyFont="1" applyBorder="1" applyAlignment="1">
      <alignment horizontal="right"/>
    </xf>
    <xf numFmtId="166" fontId="4" fillId="0" borderId="3" xfId="1" applyNumberFormat="1" applyFont="1" applyBorder="1" applyAlignment="1">
      <alignment horizontal="right"/>
    </xf>
    <xf numFmtId="0" fontId="4" fillId="0" borderId="3" xfId="1" applyFont="1" applyBorder="1" applyAlignment="1">
      <alignment horizontal="right"/>
    </xf>
    <xf numFmtId="3" fontId="4" fillId="0" borderId="3" xfId="1" applyNumberFormat="1" applyFont="1" applyBorder="1"/>
    <xf numFmtId="4" fontId="4" fillId="0" borderId="0" xfId="1" applyNumberFormat="1" applyFont="1" applyAlignment="1">
      <alignment horizontal="centerContinuous"/>
    </xf>
    <xf numFmtId="0" fontId="4" fillId="0" borderId="0" xfId="5" applyFont="1" applyAlignment="1">
      <alignment vertical="center"/>
    </xf>
    <xf numFmtId="49" fontId="4" fillId="0" borderId="0" xfId="5" applyNumberFormat="1" applyFont="1" applyAlignment="1">
      <alignment vertical="center"/>
    </xf>
    <xf numFmtId="4" fontId="4" fillId="0" borderId="0" xfId="5" applyNumberFormat="1" applyFont="1" applyAlignment="1">
      <alignment vertical="center"/>
    </xf>
    <xf numFmtId="0" fontId="4" fillId="2" borderId="0" xfId="5" applyFont="1" applyFill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3" xfId="5" applyFont="1" applyBorder="1" applyAlignment="1">
      <alignment vertical="center"/>
    </xf>
    <xf numFmtId="0" fontId="5" fillId="0" borderId="5" xfId="5" applyFont="1" applyBorder="1" applyAlignment="1">
      <alignment horizontal="centerContinuous" vertical="center"/>
    </xf>
    <xf numFmtId="0" fontId="5" fillId="0" borderId="0" xfId="5" applyFont="1" applyAlignment="1">
      <alignment horizontal="centerContinuous" vertical="center"/>
    </xf>
    <xf numFmtId="0" fontId="6" fillId="0" borderId="5" xfId="5" applyFont="1" applyBorder="1" applyAlignment="1">
      <alignment horizontal="centerContinuous" vertical="center"/>
    </xf>
    <xf numFmtId="0" fontId="4" fillId="0" borderId="7" xfId="5" applyFont="1" applyBorder="1" applyAlignment="1">
      <alignment horizontal="centerContinuous" vertical="center"/>
    </xf>
    <xf numFmtId="0" fontId="5" fillId="0" borderId="8" xfId="5" applyFont="1" applyBorder="1" applyAlignment="1">
      <alignment horizontal="centerContinuous" vertical="center"/>
    </xf>
    <xf numFmtId="0" fontId="5" fillId="0" borderId="5" xfId="5" applyFont="1" applyBorder="1" applyAlignment="1">
      <alignment vertical="center"/>
    </xf>
    <xf numFmtId="0" fontId="5" fillId="0" borderId="0" xfId="5" applyFont="1" applyAlignment="1">
      <alignment vertical="center"/>
    </xf>
    <xf numFmtId="49" fontId="5" fillId="0" borderId="0" xfId="5" applyNumberFormat="1" applyFont="1" applyAlignment="1">
      <alignment vertical="center"/>
    </xf>
    <xf numFmtId="0" fontId="4" fillId="0" borderId="6" xfId="5" applyFont="1" applyBorder="1" applyAlignment="1">
      <alignment vertical="center"/>
    </xf>
    <xf numFmtId="0" fontId="4" fillId="0" borderId="5" xfId="5" applyFont="1" applyBorder="1" applyAlignment="1">
      <alignment vertical="center"/>
    </xf>
    <xf numFmtId="0" fontId="5" fillId="0" borderId="0" xfId="5" applyFont="1" applyAlignment="1">
      <alignment horizontal="left" vertical="center"/>
    </xf>
    <xf numFmtId="49" fontId="5" fillId="0" borderId="0" xfId="5" applyNumberFormat="1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4" fontId="5" fillId="0" borderId="0" xfId="5" applyNumberFormat="1" applyFont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49" fontId="4" fillId="0" borderId="0" xfId="5" applyNumberFormat="1" applyFont="1" applyAlignment="1">
      <alignment horizontal="center" vertical="center"/>
    </xf>
    <xf numFmtId="4" fontId="4" fillId="0" borderId="15" xfId="5" applyNumberFormat="1" applyFont="1" applyBorder="1" applyAlignment="1">
      <alignment horizontal="center" vertical="center"/>
    </xf>
    <xf numFmtId="4" fontId="4" fillId="0" borderId="0" xfId="5" applyNumberFormat="1" applyFont="1" applyAlignment="1">
      <alignment horizontal="center" vertical="center"/>
    </xf>
    <xf numFmtId="4" fontId="5" fillId="0" borderId="10" xfId="3" applyNumberFormat="1" applyFont="1" applyBorder="1" applyAlignment="1">
      <alignment horizontal="right" vertical="center"/>
    </xf>
    <xf numFmtId="4" fontId="5" fillId="0" borderId="0" xfId="3" applyNumberFormat="1" applyFont="1" applyBorder="1" applyAlignment="1">
      <alignment horizontal="right" vertical="center"/>
    </xf>
    <xf numFmtId="168" fontId="5" fillId="0" borderId="0" xfId="3" applyNumberFormat="1" applyFont="1" applyBorder="1" applyAlignment="1">
      <alignment horizontal="right" vertical="center"/>
    </xf>
    <xf numFmtId="3" fontId="4" fillId="2" borderId="0" xfId="5" applyNumberFormat="1" applyFont="1" applyFill="1" applyAlignment="1">
      <alignment vertical="center"/>
    </xf>
    <xf numFmtId="4" fontId="4" fillId="0" borderId="0" xfId="6" applyNumberFormat="1" applyFont="1" applyAlignment="1">
      <alignment horizontal="right" wrapText="1"/>
    </xf>
    <xf numFmtId="4" fontId="4" fillId="0" borderId="0" xfId="3" applyNumberFormat="1" applyFont="1" applyBorder="1" applyAlignment="1">
      <alignment horizontal="right" vertical="center"/>
    </xf>
    <xf numFmtId="168" fontId="4" fillId="0" borderId="0" xfId="3" applyNumberFormat="1" applyFont="1" applyBorder="1" applyAlignment="1">
      <alignment horizontal="right" vertical="center"/>
    </xf>
    <xf numFmtId="167" fontId="4" fillId="0" borderId="0" xfId="3" applyFont="1" applyBorder="1" applyAlignment="1">
      <alignment horizontal="right" vertical="center"/>
    </xf>
    <xf numFmtId="168" fontId="4" fillId="2" borderId="0" xfId="5" applyNumberFormat="1" applyFont="1" applyFill="1" applyAlignment="1">
      <alignment vertical="center"/>
    </xf>
    <xf numFmtId="40" fontId="4" fillId="0" borderId="0" xfId="6" applyNumberFormat="1" applyFont="1" applyAlignment="1">
      <alignment horizontal="right" wrapText="1"/>
    </xf>
    <xf numFmtId="168" fontId="4" fillId="0" borderId="15" xfId="3" applyNumberFormat="1" applyFont="1" applyBorder="1" applyAlignment="1">
      <alignment horizontal="right" vertical="center"/>
    </xf>
    <xf numFmtId="4" fontId="4" fillId="2" borderId="0" xfId="5" applyNumberFormat="1" applyFont="1" applyFill="1" applyAlignment="1">
      <alignment vertical="center"/>
    </xf>
    <xf numFmtId="0" fontId="5" fillId="0" borderId="6" xfId="5" applyFont="1" applyBorder="1" applyAlignment="1">
      <alignment vertical="center"/>
    </xf>
    <xf numFmtId="0" fontId="5" fillId="2" borderId="0" xfId="5" applyFont="1" applyFill="1" applyAlignment="1">
      <alignment vertical="center"/>
    </xf>
    <xf numFmtId="167" fontId="4" fillId="0" borderId="0" xfId="5" applyNumberFormat="1" applyFont="1" applyAlignment="1">
      <alignment horizontal="right" vertical="center"/>
    </xf>
    <xf numFmtId="4" fontId="4" fillId="0" borderId="0" xfId="5" applyNumberFormat="1" applyFont="1" applyAlignment="1">
      <alignment horizontal="right" vertical="center"/>
    </xf>
    <xf numFmtId="0" fontId="4" fillId="0" borderId="0" xfId="5" applyFont="1" applyAlignment="1">
      <alignment horizontal="right" vertical="center"/>
    </xf>
    <xf numFmtId="167" fontId="5" fillId="0" borderId="0" xfId="3" applyFont="1" applyBorder="1" applyAlignment="1">
      <alignment horizontal="right" vertical="center"/>
    </xf>
    <xf numFmtId="167" fontId="5" fillId="0" borderId="10" xfId="3" applyFont="1" applyBorder="1" applyAlignment="1">
      <alignment horizontal="right" vertical="center"/>
    </xf>
    <xf numFmtId="167" fontId="5" fillId="0" borderId="15" xfId="3" applyFont="1" applyBorder="1" applyAlignment="1">
      <alignment horizontal="right" vertical="center"/>
    </xf>
    <xf numFmtId="167" fontId="4" fillId="0" borderId="10" xfId="3" applyFont="1" applyBorder="1" applyAlignment="1">
      <alignment horizontal="right" vertical="center"/>
    </xf>
    <xf numFmtId="4" fontId="4" fillId="0" borderId="15" xfId="3" applyNumberFormat="1" applyFont="1" applyBorder="1" applyAlignment="1">
      <alignment horizontal="right" vertical="center"/>
    </xf>
    <xf numFmtId="3" fontId="4" fillId="0" borderId="6" xfId="5" applyNumberFormat="1" applyFont="1" applyBorder="1" applyAlignment="1">
      <alignment vertical="center"/>
    </xf>
    <xf numFmtId="4" fontId="5" fillId="0" borderId="11" xfId="3" applyNumberFormat="1" applyFont="1" applyBorder="1" applyAlignment="1">
      <alignment horizontal="right" vertical="center"/>
    </xf>
    <xf numFmtId="168" fontId="5" fillId="0" borderId="11" xfId="3" applyNumberFormat="1" applyFont="1" applyBorder="1" applyAlignment="1">
      <alignment horizontal="right" vertical="center"/>
    </xf>
    <xf numFmtId="4" fontId="4" fillId="0" borderId="0" xfId="3" applyNumberFormat="1" applyFont="1" applyBorder="1" applyAlignment="1">
      <alignment vertical="center"/>
    </xf>
    <xf numFmtId="168" fontId="4" fillId="0" borderId="0" xfId="3" applyNumberFormat="1" applyFont="1" applyBorder="1" applyAlignment="1">
      <alignment vertical="center"/>
    </xf>
    <xf numFmtId="3" fontId="4" fillId="0" borderId="0" xfId="5" applyNumberFormat="1" applyFont="1" applyAlignment="1">
      <alignment vertical="center"/>
    </xf>
    <xf numFmtId="0" fontId="5" fillId="0" borderId="2" xfId="5" applyFont="1" applyBorder="1" applyAlignment="1">
      <alignment horizontal="center" vertical="center"/>
    </xf>
    <xf numFmtId="0" fontId="4" fillId="0" borderId="3" xfId="5" applyFont="1" applyBorder="1" applyAlignment="1">
      <alignment vertical="center"/>
    </xf>
    <xf numFmtId="49" fontId="4" fillId="0" borderId="3" xfId="5" applyNumberFormat="1" applyFont="1" applyBorder="1" applyAlignment="1">
      <alignment vertical="center"/>
    </xf>
    <xf numFmtId="4" fontId="4" fillId="0" borderId="3" xfId="5" applyNumberFormat="1" applyFont="1" applyBorder="1" applyAlignment="1">
      <alignment horizontal="center" vertical="center"/>
    </xf>
    <xf numFmtId="4" fontId="4" fillId="0" borderId="3" xfId="5" applyNumberFormat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49" fontId="9" fillId="0" borderId="0" xfId="5" applyNumberFormat="1" applyFont="1"/>
    <xf numFmtId="0" fontId="9" fillId="0" borderId="0" xfId="5" applyFont="1"/>
    <xf numFmtId="4" fontId="9" fillId="0" borderId="0" xfId="5" applyNumberFormat="1" applyFont="1"/>
    <xf numFmtId="0" fontId="4" fillId="0" borderId="5" xfId="5" applyFont="1" applyBorder="1" applyAlignment="1">
      <alignment horizontal="left" vertical="center"/>
    </xf>
    <xf numFmtId="0" fontId="11" fillId="0" borderId="0" xfId="5" applyFont="1" applyAlignment="1">
      <alignment horizontal="center" vertical="center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4" fontId="4" fillId="0" borderId="0" xfId="1" applyNumberFormat="1" applyFont="1" applyAlignment="1">
      <alignment horizontal="left" vertical="center" wrapText="1"/>
    </xf>
    <xf numFmtId="4" fontId="11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0" borderId="5" xfId="5" applyFont="1" applyBorder="1" applyAlignment="1">
      <alignment horizontal="center"/>
    </xf>
    <xf numFmtId="0" fontId="13" fillId="0" borderId="0" xfId="5" applyFont="1" applyAlignment="1">
      <alignment horizontal="center"/>
    </xf>
    <xf numFmtId="49" fontId="13" fillId="0" borderId="0" xfId="5" applyNumberFormat="1" applyFont="1" applyAlignment="1">
      <alignment horizontal="center"/>
    </xf>
    <xf numFmtId="4" fontId="13" fillId="0" borderId="0" xfId="5" applyNumberFormat="1" applyFont="1" applyAlignment="1">
      <alignment horizontal="center"/>
    </xf>
    <xf numFmtId="0" fontId="13" fillId="0" borderId="6" xfId="5" applyFont="1" applyBorder="1" applyAlignment="1">
      <alignment horizontal="center"/>
    </xf>
    <xf numFmtId="0" fontId="13" fillId="2" borderId="0" xfId="5" applyFont="1" applyFill="1" applyAlignment="1">
      <alignment horizontal="center"/>
    </xf>
    <xf numFmtId="49" fontId="4" fillId="0" borderId="8" xfId="1" applyNumberFormat="1" applyFont="1" applyBorder="1" applyAlignment="1">
      <alignment vertical="center"/>
    </xf>
    <xf numFmtId="4" fontId="4" fillId="0" borderId="8" xfId="5" applyNumberFormat="1" applyFont="1" applyBorder="1" applyAlignment="1">
      <alignment vertical="center"/>
    </xf>
    <xf numFmtId="4" fontId="4" fillId="0" borderId="8" xfId="1" applyNumberFormat="1" applyFont="1" applyBorder="1" applyAlignment="1">
      <alignment vertical="center"/>
    </xf>
    <xf numFmtId="0" fontId="4" fillId="0" borderId="8" xfId="5" applyFont="1" applyBorder="1" applyAlignment="1">
      <alignment vertical="center"/>
    </xf>
    <xf numFmtId="0" fontId="4" fillId="0" borderId="9" xfId="5" applyFont="1" applyBorder="1" applyAlignment="1">
      <alignment vertical="center"/>
    </xf>
    <xf numFmtId="168" fontId="4" fillId="0" borderId="0" xfId="5" applyNumberFormat="1" applyFont="1" applyAlignment="1">
      <alignment vertical="center"/>
    </xf>
    <xf numFmtId="0" fontId="5" fillId="0" borderId="0" xfId="5" applyNumberFormat="1" applyFont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4" fontId="4" fillId="0" borderId="0" xfId="3" applyNumberFormat="1" applyFont="1" applyFill="1" applyBorder="1" applyAlignment="1">
      <alignment horizontal="right" vertical="center"/>
    </xf>
    <xf numFmtId="4" fontId="5" fillId="0" borderId="10" xfId="3" applyNumberFormat="1" applyFont="1" applyFill="1" applyBorder="1" applyAlignment="1">
      <alignment horizontal="right" vertical="center"/>
    </xf>
    <xf numFmtId="4" fontId="5" fillId="0" borderId="0" xfId="3" applyNumberFormat="1" applyFont="1" applyFill="1" applyBorder="1" applyAlignment="1">
      <alignment horizontal="right" vertical="center"/>
    </xf>
    <xf numFmtId="4" fontId="5" fillId="2" borderId="0" xfId="5" applyNumberFormat="1" applyFont="1" applyFill="1" applyAlignment="1">
      <alignment vertical="center"/>
    </xf>
    <xf numFmtId="3" fontId="4" fillId="0" borderId="6" xfId="5" applyNumberFormat="1" applyFont="1" applyBorder="1" applyAlignment="1">
      <alignment horizontal="center" vertical="center"/>
    </xf>
    <xf numFmtId="0" fontId="1" fillId="0" borderId="1" xfId="4" applyBorder="1" applyAlignment="1">
      <alignment vertical="center" wrapText="1"/>
    </xf>
    <xf numFmtId="166" fontId="1" fillId="0" borderId="0" xfId="4" applyNumberFormat="1" applyAlignment="1">
      <alignment vertical="center"/>
    </xf>
    <xf numFmtId="0" fontId="1" fillId="0" borderId="0" xfId="4" applyAlignment="1">
      <alignment vertical="center"/>
    </xf>
    <xf numFmtId="49" fontId="1" fillId="0" borderId="1" xfId="4" applyNumberFormat="1" applyBorder="1" applyAlignment="1">
      <alignment vertical="center" wrapText="1"/>
    </xf>
    <xf numFmtId="0" fontId="2" fillId="0" borderId="1" xfId="4" applyFont="1" applyBorder="1" applyAlignment="1">
      <alignment horizontal="center" vertical="center" wrapText="1"/>
    </xf>
    <xf numFmtId="166" fontId="2" fillId="0" borderId="1" xfId="4" applyNumberFormat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166" fontId="1" fillId="0" borderId="1" xfId="4" applyNumberFormat="1" applyBorder="1" applyAlignment="1">
      <alignment horizontal="right" vertical="center" wrapText="1"/>
    </xf>
    <xf numFmtId="0" fontId="4" fillId="0" borderId="0" xfId="5" applyFont="1" applyBorder="1" applyAlignment="1">
      <alignment horizontal="center" vertical="center"/>
    </xf>
    <xf numFmtId="0" fontId="13" fillId="0" borderId="0" xfId="1" applyFont="1" applyBorder="1" applyAlignment="1">
      <alignment horizontal="center"/>
    </xf>
    <xf numFmtId="0" fontId="4" fillId="0" borderId="8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7" fillId="0" borderId="0" xfId="1" applyFont="1" applyBorder="1" applyAlignment="1">
      <alignment horizontal="center" vertical="center" wrapText="1"/>
    </xf>
    <xf numFmtId="0" fontId="11" fillId="0" borderId="0" xfId="5" applyFont="1" applyAlignment="1">
      <alignment horizontal="center" vertical="top"/>
    </xf>
    <xf numFmtId="0" fontId="4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top"/>
    </xf>
    <xf numFmtId="0" fontId="11" fillId="0" borderId="0" xfId="5" applyFont="1" applyAlignment="1">
      <alignment horizontal="left" vertical="center"/>
    </xf>
    <xf numFmtId="0" fontId="13" fillId="0" borderId="0" xfId="5" applyFont="1" applyAlignment="1">
      <alignment horizontal="center"/>
    </xf>
    <xf numFmtId="0" fontId="4" fillId="0" borderId="7" xfId="5" applyFont="1" applyBorder="1" applyAlignment="1">
      <alignment horizontal="left" vertical="center" wrapText="1"/>
    </xf>
    <xf numFmtId="0" fontId="4" fillId="0" borderId="8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center" vertical="center"/>
    </xf>
    <xf numFmtId="0" fontId="5" fillId="0" borderId="8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9" fillId="0" borderId="0" xfId="5" applyFont="1" applyAlignment="1">
      <alignment horizontal="center"/>
    </xf>
    <xf numFmtId="0" fontId="10" fillId="0" borderId="0" xfId="5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10" fillId="0" borderId="0" xfId="1" applyFont="1" applyAlignment="1">
      <alignment horizontal="center" vertical="top"/>
    </xf>
    <xf numFmtId="0" fontId="11" fillId="0" borderId="0" xfId="5" applyFont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5" fillId="0" borderId="6" xfId="5" applyFont="1" applyBorder="1" applyAlignment="1">
      <alignment horizontal="center" vertical="center"/>
    </xf>
  </cellXfs>
  <cellStyles count="7">
    <cellStyle name="Millares 2" xfId="2" xr:uid="{0262F8F2-02C6-499F-BB3D-07AEB69A0128}"/>
    <cellStyle name="Millares 2 2" xfId="3" xr:uid="{C74E27EA-E2EE-4992-B94A-46282EF49A1B}"/>
    <cellStyle name="Normal" xfId="0" builtinId="0"/>
    <cellStyle name="Normal 2" xfId="4" xr:uid="{36F5966E-CFD1-43C0-AD0F-ED3A8D649249}"/>
    <cellStyle name="Normal 2 2" xfId="1" xr:uid="{D9560230-7CC1-48C9-BB68-0BBCD26590A7}"/>
    <cellStyle name="Normal 2 3" xfId="6" xr:uid="{17562BF4-6A19-4DDA-8669-7E830E0C1433}"/>
    <cellStyle name="Normal 4" xfId="5" xr:uid="{48407FAD-DCBA-4BC2-83DC-B4F431BF7E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51</xdr:row>
      <xdr:rowOff>57150</xdr:rowOff>
    </xdr:from>
    <xdr:ext cx="2162175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51B5E459-609C-45AF-97CE-5E7BCCC2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23850" y="7715250"/>
          <a:ext cx="2162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1</xdr:row>
      <xdr:rowOff>85725</xdr:rowOff>
    </xdr:from>
    <xdr:ext cx="2162175" cy="685800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877FE95E-D4D8-4C15-988C-15F0CFD36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14325" y="171450"/>
          <a:ext cx="2162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58</xdr:row>
      <xdr:rowOff>57150</xdr:rowOff>
    </xdr:from>
    <xdr:ext cx="2105025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D1A75EBC-7ABC-4036-AEE8-9FC4AE66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57175" y="8686800"/>
          <a:ext cx="21050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28575</xdr:colOff>
      <xdr:row>1</xdr:row>
      <xdr:rowOff>19051</xdr:rowOff>
    </xdr:from>
    <xdr:ext cx="2105025" cy="628650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71AC7DB9-C92B-4BE0-B0D3-2899841A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47650" y="171451"/>
          <a:ext cx="21050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66675</xdr:colOff>
          <xdr:row>1</xdr:row>
          <xdr:rowOff>38100</xdr:rowOff>
        </xdr:to>
        <xdr:sp macro="" textlink="">
          <xdr:nvSpPr>
            <xdr:cNvPr id="4097" name="Control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A53A7-9D4F-450B-8C52-F964A37F7B7C}">
  <sheetPr>
    <tabColor rgb="FF0070C0"/>
    <pageSetUpPr fitToPage="1"/>
  </sheetPr>
  <dimension ref="B1:V130"/>
  <sheetViews>
    <sheetView showGridLines="0" tabSelected="1" zoomScaleNormal="100" workbookViewId="0">
      <selection activeCell="N39" sqref="N39"/>
    </sheetView>
  </sheetViews>
  <sheetFormatPr baseColWidth="10" defaultColWidth="11.5703125" defaultRowHeight="11.25" x14ac:dyDescent="0.2"/>
  <cols>
    <col min="1" max="1" width="4" style="1" customWidth="1"/>
    <col min="2" max="2" width="5.42578125" style="1" customWidth="1"/>
    <col min="3" max="3" width="28.5703125" style="1" customWidth="1"/>
    <col min="4" max="4" width="5.28515625" style="2" hidden="1" customWidth="1"/>
    <col min="5" max="5" width="15.5703125" style="102" customWidth="1"/>
    <col min="6" max="6" width="2.42578125" style="1" customWidth="1"/>
    <col min="7" max="7" width="16.140625" style="4" customWidth="1"/>
    <col min="8" max="8" width="2.28515625" style="4" customWidth="1"/>
    <col min="9" max="9" width="17.140625" style="4" hidden="1" customWidth="1"/>
    <col min="10" max="10" width="2.42578125" style="4" customWidth="1"/>
    <col min="11" max="11" width="4.85546875" style="1" customWidth="1"/>
    <col min="12" max="12" width="30.140625" style="1" customWidth="1"/>
    <col min="13" max="13" width="6.85546875" style="2" hidden="1" customWidth="1"/>
    <col min="14" max="14" width="17.85546875" style="1" customWidth="1"/>
    <col min="15" max="15" width="4.140625" style="1" customWidth="1"/>
    <col min="16" max="16" width="17.85546875" style="1" customWidth="1"/>
    <col min="17" max="17" width="1.7109375" style="1" customWidth="1"/>
    <col min="18" max="18" width="17.85546875" style="1" hidden="1" customWidth="1"/>
    <col min="19" max="19" width="1.42578125" style="1" customWidth="1"/>
    <col min="20" max="20" width="2.85546875" style="1" customWidth="1"/>
    <col min="21" max="21" width="17.28515625" style="5" bestFit="1" customWidth="1"/>
    <col min="22" max="16384" width="11.5703125" style="1"/>
  </cols>
  <sheetData>
    <row r="1" spans="2:20" ht="6.75" customHeight="1" thickBot="1" x14ac:dyDescent="0.25">
      <c r="E1" s="3"/>
    </row>
    <row r="2" spans="2:20" ht="15" customHeight="1" x14ac:dyDescent="0.2">
      <c r="B2" s="6"/>
      <c r="C2" s="7"/>
      <c r="D2" s="7"/>
      <c r="E2" s="247" t="s">
        <v>3</v>
      </c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9"/>
    </row>
    <row r="3" spans="2:20" ht="15.75" customHeight="1" x14ac:dyDescent="0.2">
      <c r="B3" s="8"/>
      <c r="C3" s="9"/>
      <c r="D3" s="9"/>
      <c r="E3" s="250" t="s">
        <v>4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51"/>
    </row>
    <row r="4" spans="2:20" ht="18" customHeight="1" x14ac:dyDescent="0.2">
      <c r="B4" s="10"/>
      <c r="C4" s="11"/>
      <c r="D4" s="11"/>
      <c r="E4" s="250" t="s">
        <v>5</v>
      </c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51"/>
    </row>
    <row r="5" spans="2:20" ht="18.75" customHeight="1" thickBot="1" x14ac:dyDescent="0.25">
      <c r="B5" s="12"/>
      <c r="C5" s="13"/>
      <c r="D5" s="13"/>
      <c r="E5" s="252" t="s">
        <v>6</v>
      </c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4"/>
    </row>
    <row r="6" spans="2:20" ht="6.75" customHeight="1" x14ac:dyDescent="0.2">
      <c r="B6" s="14"/>
      <c r="C6" s="15"/>
      <c r="D6" s="16"/>
      <c r="E6" s="17"/>
      <c r="F6" s="15"/>
      <c r="G6" s="18"/>
      <c r="H6" s="18"/>
      <c r="I6" s="18"/>
      <c r="J6" s="18"/>
      <c r="K6" s="15"/>
      <c r="L6" s="15"/>
      <c r="M6" s="16"/>
      <c r="N6" s="15"/>
      <c r="O6" s="15"/>
      <c r="P6" s="15"/>
      <c r="Q6" s="15"/>
      <c r="R6" s="15"/>
      <c r="S6" s="19"/>
    </row>
    <row r="7" spans="2:20" ht="19.5" customHeight="1" x14ac:dyDescent="0.2">
      <c r="B7" s="14"/>
      <c r="C7" s="15"/>
      <c r="D7" s="20" t="s">
        <v>7</v>
      </c>
      <c r="E7" s="21" t="s">
        <v>8</v>
      </c>
      <c r="F7" s="16"/>
      <c r="G7" s="16" t="s">
        <v>8</v>
      </c>
      <c r="H7" s="16"/>
      <c r="I7" s="22" t="s">
        <v>9</v>
      </c>
      <c r="J7" s="16"/>
      <c r="K7" s="16"/>
      <c r="L7" s="15"/>
      <c r="M7" s="20" t="s">
        <v>7</v>
      </c>
      <c r="N7" s="16" t="s">
        <v>8</v>
      </c>
      <c r="O7" s="16"/>
      <c r="P7" s="16" t="s">
        <v>8</v>
      </c>
      <c r="Q7" s="16"/>
      <c r="R7" s="22" t="s">
        <v>9</v>
      </c>
      <c r="S7" s="19"/>
    </row>
    <row r="8" spans="2:20" x14ac:dyDescent="0.2">
      <c r="B8" s="14"/>
      <c r="C8" s="15"/>
      <c r="D8" s="20"/>
      <c r="E8" s="20">
        <v>2021</v>
      </c>
      <c r="F8" s="20"/>
      <c r="G8" s="20">
        <v>2020</v>
      </c>
      <c r="H8" s="20"/>
      <c r="I8" s="20"/>
      <c r="J8" s="20"/>
      <c r="K8" s="16"/>
      <c r="L8" s="15"/>
      <c r="M8" s="20"/>
      <c r="N8" s="20">
        <f>+E8</f>
        <v>2021</v>
      </c>
      <c r="O8" s="20"/>
      <c r="P8" s="20">
        <f>+G8</f>
        <v>2020</v>
      </c>
      <c r="Q8" s="20"/>
      <c r="R8" s="20"/>
      <c r="S8" s="19"/>
    </row>
    <row r="9" spans="2:20" x14ac:dyDescent="0.2">
      <c r="B9" s="23" t="s">
        <v>10</v>
      </c>
      <c r="C9" s="20" t="s">
        <v>11</v>
      </c>
      <c r="D9" s="20"/>
      <c r="E9" s="17"/>
      <c r="F9" s="15"/>
      <c r="G9" s="24"/>
      <c r="H9" s="24"/>
      <c r="I9" s="24"/>
      <c r="J9" s="24"/>
      <c r="K9" s="25" t="s">
        <v>10</v>
      </c>
      <c r="L9" s="20" t="s">
        <v>12</v>
      </c>
      <c r="M9" s="20"/>
      <c r="N9" s="15"/>
      <c r="O9" s="15"/>
      <c r="P9" s="15"/>
      <c r="Q9" s="15"/>
      <c r="R9" s="15"/>
      <c r="S9" s="19"/>
    </row>
    <row r="10" spans="2:20" x14ac:dyDescent="0.2">
      <c r="B10" s="14"/>
      <c r="C10" s="15"/>
      <c r="D10" s="20"/>
      <c r="E10" s="17"/>
      <c r="F10" s="16"/>
      <c r="G10" s="18"/>
      <c r="H10" s="18"/>
      <c r="I10" s="18"/>
      <c r="J10" s="18"/>
      <c r="K10" s="16"/>
      <c r="L10" s="15"/>
      <c r="M10" s="20"/>
      <c r="N10" s="26"/>
      <c r="O10" s="16"/>
      <c r="P10" s="15"/>
      <c r="Q10" s="15"/>
      <c r="R10" s="15"/>
      <c r="S10" s="19"/>
    </row>
    <row r="11" spans="2:20" x14ac:dyDescent="0.2">
      <c r="B11" s="14"/>
      <c r="C11" s="27" t="s">
        <v>13</v>
      </c>
      <c r="D11" s="20"/>
      <c r="E11" s="28">
        <f>SUM(E12:E14)</f>
        <v>409520275</v>
      </c>
      <c r="F11" s="29"/>
      <c r="G11" s="30">
        <f>SUM(G12:G14)</f>
        <v>294548779</v>
      </c>
      <c r="H11" s="31"/>
      <c r="I11" s="32">
        <f>+E11-G11</f>
        <v>114971496</v>
      </c>
      <c r="J11" s="33"/>
      <c r="K11" s="16"/>
      <c r="L11" s="27" t="s">
        <v>14</v>
      </c>
      <c r="M11" s="20"/>
      <c r="N11" s="34">
        <f>SUM(N12:N13)</f>
        <v>19716862344.579998</v>
      </c>
      <c r="O11" s="29"/>
      <c r="P11" s="34">
        <f>SUM(P12:P13)</f>
        <v>31067762715.389999</v>
      </c>
      <c r="Q11" s="35"/>
      <c r="R11" s="34">
        <f>+N11-P11</f>
        <v>-11350900370.810001</v>
      </c>
      <c r="S11" s="36"/>
    </row>
    <row r="12" spans="2:20" x14ac:dyDescent="0.2">
      <c r="B12" s="14">
        <v>11</v>
      </c>
      <c r="C12" s="15" t="s">
        <v>15</v>
      </c>
      <c r="D12" s="37" t="s">
        <v>16</v>
      </c>
      <c r="E12" s="38">
        <f>+E62</f>
        <v>46678700</v>
      </c>
      <c r="F12" s="39"/>
      <c r="G12" s="40">
        <f>+G62</f>
        <v>48000000</v>
      </c>
      <c r="H12" s="41"/>
      <c r="I12" s="42">
        <f>+E12-G12</f>
        <v>-1321300</v>
      </c>
      <c r="J12" s="43"/>
      <c r="K12" s="44">
        <v>24</v>
      </c>
      <c r="L12" s="15" t="s">
        <v>17</v>
      </c>
      <c r="M12" s="37" t="s">
        <v>18</v>
      </c>
      <c r="N12" s="40">
        <f>+N63</f>
        <v>1656087730.6599998</v>
      </c>
      <c r="O12" s="39"/>
      <c r="P12" s="40">
        <f>+P63</f>
        <v>10921869045.1</v>
      </c>
      <c r="Q12" s="41"/>
      <c r="R12" s="41">
        <f>+N12-P12</f>
        <v>-9265781314.4400005</v>
      </c>
      <c r="S12" s="19"/>
      <c r="T12" s="45"/>
    </row>
    <row r="13" spans="2:20" x14ac:dyDescent="0.2">
      <c r="B13" s="14">
        <v>13</v>
      </c>
      <c r="C13" s="15" t="s">
        <v>19</v>
      </c>
      <c r="D13" s="37" t="s">
        <v>20</v>
      </c>
      <c r="E13" s="38">
        <f>+E66</f>
        <v>362841575</v>
      </c>
      <c r="F13" s="39"/>
      <c r="G13" s="40">
        <f>+G66</f>
        <v>246548779</v>
      </c>
      <c r="H13" s="41"/>
      <c r="I13" s="42">
        <f>+E13-G13</f>
        <v>116292796</v>
      </c>
      <c r="J13" s="43"/>
      <c r="K13" s="44">
        <v>25</v>
      </c>
      <c r="L13" s="15" t="s">
        <v>21</v>
      </c>
      <c r="M13" s="37" t="s">
        <v>22</v>
      </c>
      <c r="N13" s="46">
        <f>+N73</f>
        <v>18060774613.919998</v>
      </c>
      <c r="O13" s="39"/>
      <c r="P13" s="46">
        <f>+P72</f>
        <v>20145893670.289997</v>
      </c>
      <c r="Q13" s="41"/>
      <c r="R13" s="41">
        <f>+N13-P13</f>
        <v>-2085119056.3699989</v>
      </c>
      <c r="S13" s="19"/>
      <c r="T13" s="45"/>
    </row>
    <row r="14" spans="2:20" x14ac:dyDescent="0.2">
      <c r="B14" s="14"/>
      <c r="C14" s="15"/>
      <c r="D14" s="20"/>
      <c r="E14" s="38"/>
      <c r="F14" s="39"/>
      <c r="G14" s="40"/>
      <c r="H14" s="41"/>
      <c r="I14" s="42">
        <f>+E14-G14</f>
        <v>0</v>
      </c>
      <c r="J14" s="43"/>
      <c r="K14" s="44"/>
      <c r="L14" s="15"/>
      <c r="M14" s="20"/>
      <c r="N14" s="41"/>
      <c r="O14" s="39"/>
      <c r="P14" s="41"/>
      <c r="Q14" s="41"/>
      <c r="R14" s="41"/>
      <c r="S14" s="19"/>
      <c r="T14" s="45"/>
    </row>
    <row r="15" spans="2:20" x14ac:dyDescent="0.2">
      <c r="B15" s="14"/>
      <c r="C15" s="15"/>
      <c r="D15" s="20"/>
      <c r="E15" s="17"/>
      <c r="F15" s="47"/>
      <c r="G15" s="48"/>
      <c r="H15" s="48"/>
      <c r="I15" s="48"/>
      <c r="J15" s="18"/>
      <c r="K15" s="44"/>
      <c r="L15" s="27" t="s">
        <v>23</v>
      </c>
      <c r="M15" s="20"/>
      <c r="N15" s="34">
        <f>+N16+N17</f>
        <v>3141599375.0699997</v>
      </c>
      <c r="O15" s="39"/>
      <c r="P15" s="34">
        <f>+P17+P16</f>
        <v>8281835441.2900009</v>
      </c>
      <c r="Q15" s="35"/>
      <c r="R15" s="34">
        <f>+N15-P15</f>
        <v>-5140236066.2200012</v>
      </c>
      <c r="S15" s="19"/>
    </row>
    <row r="16" spans="2:20" x14ac:dyDescent="0.2">
      <c r="B16" s="14"/>
      <c r="C16" s="27" t="s">
        <v>24</v>
      </c>
      <c r="D16" s="20"/>
      <c r="E16" s="28">
        <f>SUM(E18:E20)</f>
        <v>184562282404.62003</v>
      </c>
      <c r="F16" s="29"/>
      <c r="G16" s="30">
        <f>SUM(G18:G20)</f>
        <v>185065776704.07004</v>
      </c>
      <c r="H16" s="31"/>
      <c r="I16" s="30">
        <f>+E16-G16</f>
        <v>-503494299.45001221</v>
      </c>
      <c r="J16" s="33"/>
      <c r="K16" s="44">
        <v>25</v>
      </c>
      <c r="L16" s="15" t="s">
        <v>21</v>
      </c>
      <c r="M16" s="37" t="s">
        <v>22</v>
      </c>
      <c r="N16" s="40">
        <f>+N78</f>
        <v>1101510352.3699999</v>
      </c>
      <c r="O16" s="39"/>
      <c r="P16" s="49">
        <v>0</v>
      </c>
      <c r="Q16" s="41"/>
      <c r="R16" s="41">
        <f>+N17-P17</f>
        <v>-6241746418.5900011</v>
      </c>
      <c r="S16" s="19"/>
    </row>
    <row r="17" spans="2:22" x14ac:dyDescent="0.2">
      <c r="B17" s="14"/>
      <c r="C17" s="15"/>
      <c r="D17" s="20"/>
      <c r="E17" s="50"/>
      <c r="F17" s="39"/>
      <c r="G17" s="41"/>
      <c r="H17" s="41"/>
      <c r="I17" s="41"/>
      <c r="J17" s="43"/>
      <c r="K17" s="44">
        <v>27</v>
      </c>
      <c r="L17" s="15" t="s">
        <v>25</v>
      </c>
      <c r="M17" s="37" t="s">
        <v>26</v>
      </c>
      <c r="N17" s="40">
        <f>+N80</f>
        <v>2040089022.7</v>
      </c>
      <c r="O17" s="39"/>
      <c r="P17" s="40">
        <f>+P80</f>
        <v>8281835441.2900009</v>
      </c>
      <c r="Q17" s="41"/>
      <c r="R17" s="41"/>
      <c r="S17" s="19"/>
      <c r="T17" s="45"/>
    </row>
    <row r="18" spans="2:22" x14ac:dyDescent="0.2">
      <c r="B18" s="14">
        <v>13</v>
      </c>
      <c r="C18" s="15" t="s">
        <v>19</v>
      </c>
      <c r="D18" s="37" t="s">
        <v>20</v>
      </c>
      <c r="E18" s="38">
        <f>+E77</f>
        <v>161700233</v>
      </c>
      <c r="F18" s="39"/>
      <c r="G18" s="40">
        <f>+G77</f>
        <v>0</v>
      </c>
      <c r="H18" s="41"/>
      <c r="I18" s="41">
        <f>+E19-G19</f>
        <v>-1606486503.1100159</v>
      </c>
      <c r="J18" s="43"/>
      <c r="K18" s="44"/>
      <c r="L18" s="15"/>
      <c r="M18" s="16"/>
      <c r="N18" s="15"/>
      <c r="O18" s="15"/>
      <c r="P18" s="15"/>
      <c r="Q18" s="51"/>
      <c r="R18" s="52">
        <f>+N19-P19</f>
        <v>-16491136437.030003</v>
      </c>
      <c r="S18" s="19"/>
    </row>
    <row r="19" spans="2:22" x14ac:dyDescent="0.2">
      <c r="B19" s="14">
        <v>16</v>
      </c>
      <c r="C19" s="15" t="s">
        <v>27</v>
      </c>
      <c r="D19" s="37" t="s">
        <v>28</v>
      </c>
      <c r="E19" s="38">
        <f>+E79</f>
        <v>176957791454.96002</v>
      </c>
      <c r="F19" s="39"/>
      <c r="G19" s="40">
        <f>+G79</f>
        <v>178564277958.07004</v>
      </c>
      <c r="H19" s="41"/>
      <c r="I19" s="42">
        <f>+E20-G20</f>
        <v>941291970.65999985</v>
      </c>
      <c r="J19" s="43"/>
      <c r="K19" s="15"/>
      <c r="L19" s="9" t="s">
        <v>29</v>
      </c>
      <c r="M19" s="20"/>
      <c r="N19" s="52">
        <f>+N15+N11</f>
        <v>22858461719.649998</v>
      </c>
      <c r="O19" s="53"/>
      <c r="P19" s="52">
        <f>+P15+P11</f>
        <v>39349598156.68</v>
      </c>
      <c r="Q19" s="54"/>
      <c r="R19" s="54"/>
      <c r="S19" s="19"/>
    </row>
    <row r="20" spans="2:22" x14ac:dyDescent="0.2">
      <c r="B20" s="14">
        <v>19</v>
      </c>
      <c r="C20" s="15" t="s">
        <v>30</v>
      </c>
      <c r="D20" s="37" t="s">
        <v>31</v>
      </c>
      <c r="E20" s="38">
        <f>+E95</f>
        <v>7442790716.6599998</v>
      </c>
      <c r="F20" s="39"/>
      <c r="G20" s="40">
        <f>+G95</f>
        <v>6501498746</v>
      </c>
      <c r="H20" s="41"/>
      <c r="I20" s="41"/>
      <c r="J20" s="43"/>
      <c r="K20" s="16"/>
      <c r="L20" s="15"/>
      <c r="M20" s="20"/>
      <c r="N20" s="47"/>
      <c r="O20" s="47"/>
      <c r="P20" s="47"/>
      <c r="Q20" s="47"/>
      <c r="R20" s="47"/>
      <c r="S20" s="19"/>
    </row>
    <row r="21" spans="2:22" x14ac:dyDescent="0.2">
      <c r="B21" s="14"/>
      <c r="C21" s="15"/>
      <c r="D21" s="20"/>
      <c r="E21" s="50"/>
      <c r="F21" s="39"/>
      <c r="G21" s="41"/>
      <c r="H21" s="41"/>
      <c r="I21" s="41"/>
      <c r="J21" s="43"/>
      <c r="K21" s="9">
        <v>3</v>
      </c>
      <c r="L21" s="9" t="s">
        <v>32</v>
      </c>
      <c r="M21" s="20"/>
      <c r="N21" s="34">
        <f>+N22</f>
        <v>162113340959.96899</v>
      </c>
      <c r="O21" s="29"/>
      <c r="P21" s="34">
        <f>+P22</f>
        <v>146010727326.38901</v>
      </c>
      <c r="Q21" s="35"/>
      <c r="R21" s="32">
        <f>+N21-P21</f>
        <v>16102613633.579987</v>
      </c>
      <c r="S21" s="19"/>
    </row>
    <row r="22" spans="2:22" x14ac:dyDescent="0.2">
      <c r="B22" s="14"/>
      <c r="C22" s="15"/>
      <c r="D22" s="20"/>
      <c r="E22" s="17"/>
      <c r="F22" s="47"/>
      <c r="G22" s="48"/>
      <c r="H22" s="48"/>
      <c r="I22" s="48"/>
      <c r="J22" s="43"/>
      <c r="K22" s="15">
        <v>31</v>
      </c>
      <c r="L22" s="15" t="s">
        <v>33</v>
      </c>
      <c r="M22" s="37" t="s">
        <v>34</v>
      </c>
      <c r="N22" s="40">
        <f>+N88</f>
        <v>162113340959.96899</v>
      </c>
      <c r="O22" s="55"/>
      <c r="P22" s="40">
        <f>+P88</f>
        <v>146010727326.38901</v>
      </c>
      <c r="Q22" s="41"/>
      <c r="R22" s="42">
        <f>+N22-P22</f>
        <v>16102613633.579987</v>
      </c>
      <c r="S22" s="19"/>
    </row>
    <row r="23" spans="2:22" x14ac:dyDescent="0.2">
      <c r="B23" s="14"/>
      <c r="C23" s="15"/>
      <c r="D23" s="20"/>
      <c r="E23" s="56"/>
      <c r="F23" s="55"/>
      <c r="G23" s="57"/>
      <c r="H23" s="57"/>
      <c r="I23" s="57"/>
      <c r="J23" s="58"/>
      <c r="K23" s="15"/>
      <c r="L23" s="15"/>
      <c r="M23" s="20"/>
      <c r="N23" s="47"/>
      <c r="O23" s="47"/>
      <c r="P23" s="47"/>
      <c r="Q23" s="47"/>
      <c r="R23" s="47"/>
      <c r="S23" s="19"/>
    </row>
    <row r="24" spans="2:22" ht="12" thickBot="1" x14ac:dyDescent="0.25">
      <c r="B24" s="14"/>
      <c r="C24" s="9" t="s">
        <v>35</v>
      </c>
      <c r="D24" s="20"/>
      <c r="E24" s="59">
        <f>+E16+E11</f>
        <v>184971802679.62003</v>
      </c>
      <c r="F24" s="29"/>
      <c r="G24" s="60">
        <f>+G16+G11</f>
        <v>185360325483.07004</v>
      </c>
      <c r="H24" s="31"/>
      <c r="I24" s="60">
        <f>+E24-G24</f>
        <v>-388522803.45001221</v>
      </c>
      <c r="J24" s="58"/>
      <c r="K24" s="15"/>
      <c r="L24" s="9" t="s">
        <v>36</v>
      </c>
      <c r="M24" s="20"/>
      <c r="N24" s="61">
        <f>+N19+N21</f>
        <v>184971802679.61899</v>
      </c>
      <c r="O24" s="29"/>
      <c r="P24" s="61">
        <f>+P19+P21</f>
        <v>185360325483.069</v>
      </c>
      <c r="Q24" s="35"/>
      <c r="R24" s="61">
        <f>+N24-P24</f>
        <v>-388522803.45001221</v>
      </c>
      <c r="S24" s="19"/>
      <c r="V24" s="62"/>
    </row>
    <row r="25" spans="2:22" ht="12" thickTop="1" x14ac:dyDescent="0.2">
      <c r="B25" s="14"/>
      <c r="C25" s="15"/>
      <c r="D25" s="20"/>
      <c r="E25" s="56"/>
      <c r="F25" s="47"/>
      <c r="G25" s="57"/>
      <c r="H25" s="57"/>
      <c r="I25" s="57"/>
      <c r="J25" s="44"/>
      <c r="K25" s="15"/>
      <c r="L25" s="15"/>
      <c r="M25" s="20"/>
      <c r="N25" s="47"/>
      <c r="O25" s="47"/>
      <c r="P25" s="47"/>
      <c r="Q25" s="47"/>
      <c r="R25" s="47"/>
      <c r="S25" s="19"/>
      <c r="T25" s="63"/>
    </row>
    <row r="26" spans="2:22" x14ac:dyDescent="0.2">
      <c r="B26" s="14"/>
      <c r="C26" s="15"/>
      <c r="D26" s="20"/>
      <c r="E26" s="56"/>
      <c r="F26" s="47"/>
      <c r="G26" s="57"/>
      <c r="H26" s="57"/>
      <c r="I26" s="57"/>
      <c r="J26" s="58"/>
      <c r="K26" s="15"/>
      <c r="L26" s="15"/>
      <c r="M26" s="20"/>
      <c r="N26" s="47"/>
      <c r="O26" s="47"/>
      <c r="P26" s="47"/>
      <c r="Q26" s="47"/>
      <c r="R26" s="47"/>
      <c r="S26" s="19"/>
      <c r="T26" s="64"/>
    </row>
    <row r="27" spans="2:22" x14ac:dyDescent="0.2">
      <c r="B27" s="14"/>
      <c r="C27" s="9" t="s">
        <v>37</v>
      </c>
      <c r="D27" s="20"/>
      <c r="E27" s="65">
        <f>SUM(E28:E30)</f>
        <v>0</v>
      </c>
      <c r="F27" s="53"/>
      <c r="G27" s="66">
        <f>SUM(G28:G30)</f>
        <v>0</v>
      </c>
      <c r="H27" s="67"/>
      <c r="I27" s="66">
        <f>SUM(I28:I30)</f>
        <v>0</v>
      </c>
      <c r="J27" s="68"/>
      <c r="K27" s="15"/>
      <c r="L27" s="9" t="s">
        <v>38</v>
      </c>
      <c r="M27" s="20"/>
      <c r="N27" s="52">
        <f>SUM(N28:N30)</f>
        <v>0</v>
      </c>
      <c r="O27" s="55"/>
      <c r="P27" s="52">
        <f>SUM(P28:P30)</f>
        <v>0</v>
      </c>
      <c r="Q27" s="51"/>
      <c r="R27" s="52">
        <f>SUM(R28:R30)</f>
        <v>0</v>
      </c>
      <c r="S27" s="69"/>
    </row>
    <row r="28" spans="2:22" x14ac:dyDescent="0.2">
      <c r="B28" s="14">
        <v>81</v>
      </c>
      <c r="C28" s="15" t="s">
        <v>39</v>
      </c>
      <c r="D28" s="37" t="s">
        <v>40</v>
      </c>
      <c r="E28" s="38">
        <f>+E105</f>
        <v>2210195744</v>
      </c>
      <c r="F28" s="55"/>
      <c r="G28" s="40">
        <f>+G105</f>
        <v>2728450350</v>
      </c>
      <c r="H28" s="41"/>
      <c r="I28" s="42">
        <f>+E28-G28</f>
        <v>-518254606</v>
      </c>
      <c r="J28" s="58"/>
      <c r="K28" s="15">
        <v>91</v>
      </c>
      <c r="L28" s="15" t="s">
        <v>41</v>
      </c>
      <c r="M28" s="37" t="s">
        <v>40</v>
      </c>
      <c r="N28" s="40">
        <f>+N105</f>
        <v>6284242482860.5898</v>
      </c>
      <c r="O28" s="55"/>
      <c r="P28" s="40">
        <f>+P105</f>
        <v>176595820908.29001</v>
      </c>
      <c r="Q28" s="41"/>
      <c r="R28" s="57">
        <f>+N28-P28</f>
        <v>6107646661952.2998</v>
      </c>
      <c r="S28" s="19"/>
    </row>
    <row r="29" spans="2:22" x14ac:dyDescent="0.2">
      <c r="B29" s="14">
        <v>83</v>
      </c>
      <c r="C29" s="15" t="s">
        <v>42</v>
      </c>
      <c r="D29" s="37" t="s">
        <v>43</v>
      </c>
      <c r="E29" s="38">
        <f>+E107</f>
        <v>13304410069.4</v>
      </c>
      <c r="F29" s="55"/>
      <c r="G29" s="40">
        <f>+G107</f>
        <v>13304410069.4</v>
      </c>
      <c r="H29" s="41"/>
      <c r="I29" s="57">
        <f>+E29-G29</f>
        <v>0</v>
      </c>
      <c r="J29" s="58"/>
      <c r="K29" s="44">
        <v>93</v>
      </c>
      <c r="L29" s="15" t="s">
        <v>44</v>
      </c>
      <c r="M29" s="37" t="s">
        <v>43</v>
      </c>
      <c r="N29" s="40">
        <f>+N107</f>
        <v>567344987.55999994</v>
      </c>
      <c r="O29" s="55"/>
      <c r="P29" s="40">
        <f>+P107</f>
        <v>567344987.55999994</v>
      </c>
      <c r="Q29" s="41"/>
      <c r="R29" s="57">
        <f>+N29-P29</f>
        <v>0</v>
      </c>
      <c r="S29" s="69"/>
    </row>
    <row r="30" spans="2:22" x14ac:dyDescent="0.2">
      <c r="B30" s="14">
        <v>89</v>
      </c>
      <c r="C30" s="15" t="s">
        <v>45</v>
      </c>
      <c r="D30" s="37" t="s">
        <v>43</v>
      </c>
      <c r="E30" s="42">
        <f>+E111</f>
        <v>-15514605813.4</v>
      </c>
      <c r="F30" s="55"/>
      <c r="G30" s="42">
        <f>+G111</f>
        <v>-16032860419.4</v>
      </c>
      <c r="H30" s="41"/>
      <c r="I30" s="57">
        <f>+E30-G30</f>
        <v>518254606</v>
      </c>
      <c r="J30" s="58"/>
      <c r="K30" s="44">
        <v>99</v>
      </c>
      <c r="L30" s="15" t="s">
        <v>46</v>
      </c>
      <c r="M30" s="37" t="s">
        <v>43</v>
      </c>
      <c r="N30" s="42">
        <f>+N110</f>
        <v>-6284809827848.1494</v>
      </c>
      <c r="O30" s="41"/>
      <c r="P30" s="42">
        <f>+P110</f>
        <v>-177163165895.85001</v>
      </c>
      <c r="Q30" s="41"/>
      <c r="R30" s="42">
        <f>+N30-P30</f>
        <v>-6107646661952.2998</v>
      </c>
      <c r="S30" s="69"/>
      <c r="T30" s="45"/>
    </row>
    <row r="31" spans="2:22" ht="7.5" customHeight="1" x14ac:dyDescent="0.2">
      <c r="B31" s="14"/>
      <c r="C31" s="15"/>
      <c r="D31" s="16"/>
      <c r="E31" s="17"/>
      <c r="F31" s="15"/>
      <c r="G31" s="18"/>
      <c r="H31" s="18"/>
      <c r="I31" s="18"/>
      <c r="J31" s="18"/>
      <c r="K31" s="44"/>
      <c r="L31" s="15"/>
      <c r="M31" s="16"/>
      <c r="N31" s="58"/>
      <c r="O31" s="70"/>
      <c r="P31" s="57"/>
      <c r="Q31" s="58"/>
      <c r="R31" s="58"/>
      <c r="S31" s="19"/>
      <c r="T31" s="45"/>
    </row>
    <row r="32" spans="2:22" ht="7.5" customHeight="1" x14ac:dyDescent="0.2">
      <c r="B32" s="14"/>
      <c r="C32" s="15"/>
      <c r="D32" s="16"/>
      <c r="E32" s="56"/>
      <c r="F32" s="15"/>
      <c r="G32" s="44"/>
      <c r="H32" s="44"/>
      <c r="I32" s="44"/>
      <c r="J32" s="44"/>
      <c r="K32" s="44"/>
      <c r="L32" s="15"/>
      <c r="M32" s="16"/>
      <c r="N32" s="15"/>
      <c r="O32" s="15"/>
      <c r="P32" s="47"/>
      <c r="Q32" s="15"/>
      <c r="R32" s="15"/>
      <c r="S32" s="19"/>
      <c r="T32" s="45"/>
    </row>
    <row r="33" spans="2:20" x14ac:dyDescent="0.2">
      <c r="B33" s="71"/>
      <c r="C33" s="72"/>
      <c r="D33" s="73"/>
      <c r="E33" s="74"/>
      <c r="F33" s="72"/>
      <c r="G33" s="75"/>
      <c r="H33" s="75"/>
      <c r="I33" s="75"/>
      <c r="J33" s="75"/>
      <c r="K33" s="72"/>
      <c r="L33" s="72"/>
      <c r="M33" s="73"/>
      <c r="N33" s="76"/>
      <c r="O33" s="72"/>
      <c r="P33" s="77"/>
      <c r="Q33" s="72"/>
      <c r="R33" s="72"/>
      <c r="S33" s="78"/>
      <c r="T33" s="45"/>
    </row>
    <row r="34" spans="2:20" x14ac:dyDescent="0.2">
      <c r="B34" s="14"/>
      <c r="C34" s="15"/>
      <c r="D34" s="16"/>
      <c r="E34" s="17"/>
      <c r="F34" s="15"/>
      <c r="G34" s="18"/>
      <c r="H34" s="18"/>
      <c r="I34" s="18"/>
      <c r="J34" s="18"/>
      <c r="K34" s="15"/>
      <c r="L34" s="15"/>
      <c r="M34" s="16"/>
      <c r="N34" s="15"/>
      <c r="O34" s="15"/>
      <c r="P34" s="15"/>
      <c r="Q34" s="15"/>
      <c r="R34" s="15"/>
      <c r="S34" s="19"/>
      <c r="T34" s="45"/>
    </row>
    <row r="35" spans="2:20" x14ac:dyDescent="0.2">
      <c r="B35" s="14"/>
      <c r="C35" s="15"/>
      <c r="D35" s="16"/>
      <c r="E35" s="17"/>
      <c r="F35" s="15"/>
      <c r="G35" s="18"/>
      <c r="H35" s="18"/>
      <c r="I35" s="18"/>
      <c r="J35" s="18"/>
      <c r="K35" s="15"/>
      <c r="L35" s="15"/>
      <c r="M35" s="16"/>
      <c r="N35" s="15"/>
      <c r="O35" s="15"/>
      <c r="P35" s="15"/>
      <c r="Q35" s="15"/>
      <c r="R35" s="15"/>
      <c r="S35" s="19"/>
      <c r="T35" s="45"/>
    </row>
    <row r="36" spans="2:20" ht="12" customHeight="1" x14ac:dyDescent="0.25">
      <c r="B36" s="14"/>
      <c r="C36" s="243"/>
      <c r="D36" s="243"/>
      <c r="E36" s="243"/>
      <c r="F36" s="243"/>
      <c r="G36" s="243"/>
      <c r="H36" s="18"/>
      <c r="I36" s="18"/>
      <c r="J36" s="18"/>
      <c r="K36" s="15"/>
      <c r="L36" s="244"/>
      <c r="M36" s="244"/>
      <c r="N36" s="244"/>
      <c r="O36" s="244"/>
      <c r="P36" s="244"/>
      <c r="Q36" s="15"/>
      <c r="R36" s="15"/>
      <c r="S36" s="19"/>
    </row>
    <row r="37" spans="2:20" s="84" customFormat="1" ht="14.25" customHeight="1" x14ac:dyDescent="0.25">
      <c r="B37" s="79"/>
      <c r="C37" s="245" t="s">
        <v>47</v>
      </c>
      <c r="D37" s="245"/>
      <c r="E37" s="245"/>
      <c r="F37" s="245"/>
      <c r="G37" s="245"/>
      <c r="H37" s="80"/>
      <c r="I37" s="80"/>
      <c r="J37" s="80"/>
      <c r="K37" s="80"/>
      <c r="L37" s="245" t="s">
        <v>48</v>
      </c>
      <c r="M37" s="245"/>
      <c r="N37" s="245"/>
      <c r="O37" s="245"/>
      <c r="P37" s="245"/>
      <c r="Q37" s="81"/>
      <c r="R37" s="81"/>
      <c r="S37" s="82"/>
      <c r="T37" s="83"/>
    </row>
    <row r="38" spans="2:20" s="84" customFormat="1" ht="12" x14ac:dyDescent="0.25">
      <c r="B38" s="79"/>
      <c r="C38" s="246" t="s">
        <v>49</v>
      </c>
      <c r="D38" s="246"/>
      <c r="E38" s="246"/>
      <c r="F38" s="246"/>
      <c r="G38" s="246"/>
      <c r="H38" s="85"/>
      <c r="I38" s="85"/>
      <c r="J38" s="85"/>
      <c r="K38" s="85"/>
      <c r="L38" s="246" t="s">
        <v>50</v>
      </c>
      <c r="M38" s="246"/>
      <c r="N38" s="246"/>
      <c r="O38" s="246"/>
      <c r="P38" s="246"/>
      <c r="Q38" s="86"/>
      <c r="R38" s="86"/>
      <c r="S38" s="82"/>
    </row>
    <row r="39" spans="2:20" ht="11.25" customHeight="1" x14ac:dyDescent="0.2">
      <c r="B39" s="14"/>
      <c r="C39" s="240" t="s">
        <v>51</v>
      </c>
      <c r="D39" s="240"/>
      <c r="E39" s="240"/>
      <c r="F39" s="15"/>
      <c r="G39" s="15"/>
      <c r="H39" s="15"/>
      <c r="I39" s="87"/>
      <c r="J39" s="87"/>
      <c r="K39" s="15"/>
      <c r="L39" s="15"/>
      <c r="M39" s="16"/>
      <c r="N39" s="15"/>
      <c r="O39" s="15"/>
      <c r="P39" s="15"/>
      <c r="Q39" s="15"/>
      <c r="R39" s="15"/>
      <c r="S39" s="19"/>
    </row>
    <row r="40" spans="2:20" ht="11.25" customHeight="1" x14ac:dyDescent="0.2">
      <c r="B40" s="14"/>
      <c r="C40" s="16"/>
      <c r="D40" s="16"/>
      <c r="E40" s="88"/>
      <c r="F40" s="15"/>
      <c r="G40" s="15"/>
      <c r="H40" s="15"/>
      <c r="I40" s="87"/>
      <c r="J40" s="87"/>
      <c r="K40" s="15"/>
      <c r="L40" s="15"/>
      <c r="M40" s="16"/>
      <c r="N40" s="15"/>
      <c r="O40" s="15"/>
      <c r="P40" s="15"/>
      <c r="Q40" s="15"/>
      <c r="R40" s="15"/>
      <c r="S40" s="19"/>
    </row>
    <row r="41" spans="2:20" ht="11.25" customHeight="1" x14ac:dyDescent="0.2">
      <c r="B41" s="14"/>
      <c r="C41" s="16"/>
      <c r="D41" s="16"/>
      <c r="E41" s="88"/>
      <c r="F41" s="15"/>
      <c r="G41" s="15"/>
      <c r="H41" s="15"/>
      <c r="I41" s="87"/>
      <c r="J41" s="87"/>
      <c r="K41" s="15"/>
      <c r="L41" s="15"/>
      <c r="M41" s="16"/>
      <c r="N41" s="15"/>
      <c r="O41" s="15"/>
      <c r="P41" s="15"/>
      <c r="Q41" s="15"/>
      <c r="R41" s="15"/>
      <c r="S41" s="19"/>
    </row>
    <row r="42" spans="2:20" s="95" customFormat="1" ht="9.75" customHeight="1" x14ac:dyDescent="0.15">
      <c r="B42" s="89"/>
      <c r="C42" s="90"/>
      <c r="D42" s="90"/>
      <c r="E42" s="91"/>
      <c r="F42" s="92"/>
      <c r="G42" s="241"/>
      <c r="H42" s="241"/>
      <c r="I42" s="241"/>
      <c r="J42" s="241"/>
      <c r="K42" s="241"/>
      <c r="L42" s="241"/>
      <c r="M42" s="90"/>
      <c r="N42" s="241"/>
      <c r="O42" s="241"/>
      <c r="P42" s="241"/>
      <c r="Q42" s="241"/>
      <c r="R42" s="93"/>
      <c r="S42" s="94"/>
    </row>
    <row r="43" spans="2:20" s="84" customFormat="1" ht="9.75" customHeight="1" thickBot="1" x14ac:dyDescent="0.3">
      <c r="B43" s="96" t="s">
        <v>52</v>
      </c>
      <c r="C43" s="97"/>
      <c r="D43" s="98"/>
      <c r="E43" s="99"/>
      <c r="F43" s="97"/>
      <c r="G43" s="242" t="s">
        <v>53</v>
      </c>
      <c r="H43" s="242"/>
      <c r="I43" s="242"/>
      <c r="J43" s="242"/>
      <c r="K43" s="242"/>
      <c r="L43" s="242"/>
      <c r="M43" s="98"/>
      <c r="N43" s="97"/>
      <c r="O43" s="97"/>
      <c r="P43" s="97"/>
      <c r="Q43" s="97"/>
      <c r="R43" s="97"/>
      <c r="S43" s="100"/>
    </row>
    <row r="46" spans="2:20" ht="18" customHeight="1" x14ac:dyDescent="0.2">
      <c r="E46" s="101"/>
    </row>
    <row r="47" spans="2:20" ht="15.75" customHeight="1" x14ac:dyDescent="0.2"/>
    <row r="51" spans="2:19" ht="12" thickBot="1" x14ac:dyDescent="0.25"/>
    <row r="52" spans="2:19" ht="15" customHeight="1" x14ac:dyDescent="0.2">
      <c r="B52" s="6"/>
      <c r="C52" s="7"/>
      <c r="D52" s="103"/>
      <c r="E52" s="247" t="str">
        <f>+E2</f>
        <v>SENADO DE LA REPUBLICA</v>
      </c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9"/>
    </row>
    <row r="53" spans="2:19" ht="15" customHeight="1" x14ac:dyDescent="0.2">
      <c r="B53" s="8"/>
      <c r="C53" s="9"/>
      <c r="D53" s="36"/>
      <c r="E53" s="250" t="s">
        <v>4</v>
      </c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 t="s">
        <v>54</v>
      </c>
      <c r="Q53" s="244"/>
      <c r="R53" s="244"/>
      <c r="S53" s="251"/>
    </row>
    <row r="54" spans="2:19" ht="15.75" customHeight="1" x14ac:dyDescent="0.2">
      <c r="B54" s="10"/>
      <c r="C54" s="11"/>
      <c r="D54" s="104"/>
      <c r="E54" s="250" t="str">
        <f>+E4</f>
        <v>COMPARATIVO  A 31 DE MARZO DE 2021</v>
      </c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 t="s">
        <v>55</v>
      </c>
      <c r="Q54" s="244"/>
      <c r="R54" s="244"/>
      <c r="S54" s="251"/>
    </row>
    <row r="55" spans="2:19" ht="17.25" customHeight="1" thickBot="1" x14ac:dyDescent="0.25">
      <c r="B55" s="12"/>
      <c r="C55" s="13"/>
      <c r="D55" s="105"/>
      <c r="E55" s="252" t="s">
        <v>6</v>
      </c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 t="s">
        <v>56</v>
      </c>
      <c r="Q55" s="253"/>
      <c r="R55" s="253"/>
      <c r="S55" s="254"/>
    </row>
    <row r="56" spans="2:19" x14ac:dyDescent="0.2">
      <c r="B56" s="106"/>
      <c r="C56" s="107"/>
      <c r="D56" s="108"/>
      <c r="E56" s="109"/>
      <c r="F56" s="107"/>
      <c r="G56" s="110"/>
      <c r="H56" s="110"/>
      <c r="I56" s="110"/>
      <c r="J56" s="110"/>
      <c r="K56" s="107"/>
      <c r="L56" s="107"/>
      <c r="M56" s="108"/>
      <c r="N56" s="107"/>
      <c r="O56" s="107"/>
      <c r="P56" s="107"/>
      <c r="Q56" s="107"/>
      <c r="R56" s="107"/>
      <c r="S56" s="111"/>
    </row>
    <row r="57" spans="2:19" ht="11.25" customHeight="1" x14ac:dyDescent="0.2">
      <c r="B57" s="14"/>
      <c r="C57" s="15"/>
      <c r="D57" s="16"/>
      <c r="E57" s="21" t="s">
        <v>8</v>
      </c>
      <c r="F57" s="16"/>
      <c r="G57" s="16" t="s">
        <v>8</v>
      </c>
      <c r="H57" s="16"/>
      <c r="I57" s="255" t="s">
        <v>9</v>
      </c>
      <c r="J57" s="16"/>
      <c r="K57" s="16"/>
      <c r="L57" s="15"/>
      <c r="M57" s="16"/>
      <c r="N57" s="16" t="s">
        <v>8</v>
      </c>
      <c r="O57" s="16"/>
      <c r="P57" s="16" t="s">
        <v>8</v>
      </c>
      <c r="Q57" s="16"/>
      <c r="R57" s="255" t="s">
        <v>9</v>
      </c>
      <c r="S57" s="19"/>
    </row>
    <row r="58" spans="2:19" x14ac:dyDescent="0.2">
      <c r="B58" s="14"/>
      <c r="C58" s="15"/>
      <c r="D58" s="16"/>
      <c r="E58" s="112">
        <f>+E8</f>
        <v>2021</v>
      </c>
      <c r="F58" s="20"/>
      <c r="G58" s="20">
        <f>+G8</f>
        <v>2020</v>
      </c>
      <c r="H58" s="20"/>
      <c r="I58" s="255"/>
      <c r="J58" s="20"/>
      <c r="K58" s="16"/>
      <c r="L58" s="15"/>
      <c r="M58" s="16"/>
      <c r="N58" s="20">
        <f>+E58</f>
        <v>2021</v>
      </c>
      <c r="O58" s="20"/>
      <c r="P58" s="20">
        <f>+G58</f>
        <v>2020</v>
      </c>
      <c r="Q58" s="20"/>
      <c r="R58" s="255"/>
      <c r="S58" s="19"/>
    </row>
    <row r="59" spans="2:19" x14ac:dyDescent="0.2">
      <c r="B59" s="23" t="s">
        <v>10</v>
      </c>
      <c r="C59" s="20" t="s">
        <v>11</v>
      </c>
      <c r="D59" s="20" t="s">
        <v>57</v>
      </c>
      <c r="E59" s="17"/>
      <c r="F59" s="15"/>
      <c r="G59" s="24"/>
      <c r="H59" s="24"/>
      <c r="I59" s="24"/>
      <c r="J59" s="24"/>
      <c r="K59" s="25" t="s">
        <v>10</v>
      </c>
      <c r="L59" s="20" t="s">
        <v>12</v>
      </c>
      <c r="M59" s="20" t="s">
        <v>57</v>
      </c>
      <c r="N59" s="15"/>
      <c r="O59" s="15"/>
      <c r="P59" s="15"/>
      <c r="Q59" s="15"/>
      <c r="R59" s="255"/>
      <c r="S59" s="19"/>
    </row>
    <row r="60" spans="2:19" x14ac:dyDescent="0.2">
      <c r="B60" s="14"/>
      <c r="C60" s="15"/>
      <c r="D60" s="16"/>
      <c r="E60" s="17"/>
      <c r="F60" s="16"/>
      <c r="G60" s="18"/>
      <c r="H60" s="18"/>
      <c r="I60" s="18"/>
      <c r="J60" s="18"/>
      <c r="K60" s="16"/>
      <c r="L60" s="15"/>
      <c r="M60" s="16"/>
      <c r="N60" s="26"/>
      <c r="O60" s="16"/>
      <c r="P60" s="15"/>
      <c r="Q60" s="15"/>
      <c r="R60" s="15"/>
      <c r="S60" s="19"/>
    </row>
    <row r="61" spans="2:19" x14ac:dyDescent="0.2">
      <c r="B61" s="14"/>
      <c r="C61" s="27" t="s">
        <v>14</v>
      </c>
      <c r="D61" s="20"/>
      <c r="E61" s="28">
        <f>+E62+E66</f>
        <v>409520275</v>
      </c>
      <c r="F61" s="29"/>
      <c r="G61" s="30">
        <f>+G62+G66+G72</f>
        <v>294548779</v>
      </c>
      <c r="H61" s="31"/>
      <c r="I61" s="32">
        <f>+E61-G61</f>
        <v>114971496</v>
      </c>
      <c r="J61" s="33"/>
      <c r="K61" s="16"/>
      <c r="L61" s="27" t="s">
        <v>14</v>
      </c>
      <c r="M61" s="20"/>
      <c r="N61" s="34">
        <f>+N63+N72</f>
        <v>19716862344.579998</v>
      </c>
      <c r="O61" s="113"/>
      <c r="P61" s="114">
        <f>+P63+P72</f>
        <v>31067762715.389999</v>
      </c>
      <c r="Q61" s="115"/>
      <c r="R61" s="34">
        <f>+N61-P61</f>
        <v>-11350900370.810001</v>
      </c>
      <c r="S61" s="36"/>
    </row>
    <row r="62" spans="2:19" x14ac:dyDescent="0.2">
      <c r="B62" s="8">
        <v>11</v>
      </c>
      <c r="C62" s="9" t="s">
        <v>58</v>
      </c>
      <c r="D62" s="37" t="s">
        <v>16</v>
      </c>
      <c r="E62" s="116">
        <f>+E63+E64</f>
        <v>46678700</v>
      </c>
      <c r="F62" s="39"/>
      <c r="G62" s="67">
        <f>SUM(G63:G64)</f>
        <v>48000000</v>
      </c>
      <c r="H62" s="67"/>
      <c r="I62" s="117">
        <f>+E62-G62</f>
        <v>-1321300</v>
      </c>
      <c r="J62" s="43"/>
      <c r="K62" s="15"/>
      <c r="L62" s="15"/>
      <c r="M62" s="16"/>
      <c r="N62" s="47"/>
      <c r="O62" s="118"/>
      <c r="P62" s="15"/>
      <c r="Q62" s="15"/>
      <c r="R62" s="47"/>
      <c r="S62" s="19"/>
    </row>
    <row r="63" spans="2:19" x14ac:dyDescent="0.2">
      <c r="B63" s="14">
        <v>1105</v>
      </c>
      <c r="C63" s="15" t="s">
        <v>59</v>
      </c>
      <c r="D63" s="119"/>
      <c r="E63" s="38">
        <v>46200000</v>
      </c>
      <c r="F63" s="39"/>
      <c r="G63" s="40">
        <v>48000000</v>
      </c>
      <c r="H63" s="41"/>
      <c r="I63" s="41">
        <f>+E63-G63</f>
        <v>-1800000</v>
      </c>
      <c r="J63" s="43"/>
      <c r="K63" s="25">
        <v>24</v>
      </c>
      <c r="L63" s="9" t="s">
        <v>60</v>
      </c>
      <c r="M63" s="37" t="s">
        <v>18</v>
      </c>
      <c r="N63" s="67">
        <f>SUM(N64:N69)</f>
        <v>1656087730.6599998</v>
      </c>
      <c r="O63" s="118"/>
      <c r="P63" s="68">
        <f>SUM(P64:P69)</f>
        <v>10921869045.1</v>
      </c>
      <c r="Q63" s="68"/>
      <c r="R63" s="67">
        <f t="shared" ref="R63:R69" si="0">+N63-P63</f>
        <v>-9265781314.4400005</v>
      </c>
      <c r="S63" s="19"/>
    </row>
    <row r="64" spans="2:19" x14ac:dyDescent="0.2">
      <c r="B64" s="14">
        <v>1110</v>
      </c>
      <c r="C64" s="15" t="s">
        <v>61</v>
      </c>
      <c r="D64" s="119"/>
      <c r="E64" s="38">
        <v>478700</v>
      </c>
      <c r="F64" s="39"/>
      <c r="G64" s="40">
        <v>0</v>
      </c>
      <c r="H64" s="41"/>
      <c r="I64" s="42">
        <f>+E64-G64</f>
        <v>478700</v>
      </c>
      <c r="J64" s="43"/>
      <c r="K64" s="44">
        <v>2401</v>
      </c>
      <c r="L64" s="15" t="s">
        <v>62</v>
      </c>
      <c r="M64" s="16"/>
      <c r="N64" s="40">
        <v>68198463.930000007</v>
      </c>
      <c r="O64" s="118"/>
      <c r="P64" s="49">
        <v>1188622718.0999999</v>
      </c>
      <c r="Q64" s="43"/>
      <c r="R64" s="41">
        <f t="shared" si="0"/>
        <v>-1120424254.1699998</v>
      </c>
      <c r="S64" s="19"/>
    </row>
    <row r="65" spans="2:19" x14ac:dyDescent="0.2">
      <c r="B65" s="14"/>
      <c r="C65" s="9"/>
      <c r="D65" s="119"/>
      <c r="E65" s="50"/>
      <c r="F65" s="39"/>
      <c r="G65" s="41"/>
      <c r="H65" s="41"/>
      <c r="I65" s="41"/>
      <c r="J65" s="43"/>
      <c r="K65" s="44">
        <v>2407</v>
      </c>
      <c r="L65" s="15" t="s">
        <v>63</v>
      </c>
      <c r="M65" s="16"/>
      <c r="N65" s="40">
        <v>225908142.72999999</v>
      </c>
      <c r="O65" s="118"/>
      <c r="P65" s="49">
        <v>8375652</v>
      </c>
      <c r="Q65" s="43"/>
      <c r="R65" s="41">
        <f t="shared" si="0"/>
        <v>217532490.72999999</v>
      </c>
      <c r="S65" s="19"/>
    </row>
    <row r="66" spans="2:19" x14ac:dyDescent="0.2">
      <c r="B66" s="14">
        <v>13</v>
      </c>
      <c r="C66" s="9" t="s">
        <v>19</v>
      </c>
      <c r="D66" s="37" t="s">
        <v>20</v>
      </c>
      <c r="E66" s="116">
        <f>+E67</f>
        <v>362841575</v>
      </c>
      <c r="F66" s="39"/>
      <c r="G66" s="67">
        <f>+G67</f>
        <v>246548779</v>
      </c>
      <c r="H66" s="67"/>
      <c r="I66" s="32">
        <f>+E66-G66</f>
        <v>116292796</v>
      </c>
      <c r="J66" s="43"/>
      <c r="K66" s="44">
        <v>2424</v>
      </c>
      <c r="L66" s="15" t="s">
        <v>64</v>
      </c>
      <c r="M66" s="16"/>
      <c r="N66" s="40">
        <v>340998738</v>
      </c>
      <c r="O66" s="118"/>
      <c r="P66" s="49">
        <v>9352466</v>
      </c>
      <c r="Q66" s="43"/>
      <c r="R66" s="42">
        <f t="shared" si="0"/>
        <v>331646272</v>
      </c>
      <c r="S66" s="19"/>
    </row>
    <row r="67" spans="2:19" x14ac:dyDescent="0.2">
      <c r="B67" s="14">
        <v>1384</v>
      </c>
      <c r="C67" s="15" t="s">
        <v>65</v>
      </c>
      <c r="D67" s="16"/>
      <c r="E67" s="38">
        <v>362841575</v>
      </c>
      <c r="F67" s="39"/>
      <c r="G67" s="40">
        <v>246548779</v>
      </c>
      <c r="H67" s="41"/>
      <c r="I67" s="41" t="e">
        <f>+#REF!-#REF!</f>
        <v>#REF!</v>
      </c>
      <c r="J67" s="43"/>
      <c r="K67" s="44">
        <v>2436</v>
      </c>
      <c r="L67" s="15" t="s">
        <v>66</v>
      </c>
      <c r="M67" s="16"/>
      <c r="N67" s="40">
        <v>1009232529</v>
      </c>
      <c r="O67" s="118"/>
      <c r="P67" s="49">
        <v>962369438</v>
      </c>
      <c r="Q67" s="43"/>
      <c r="R67" s="42">
        <f t="shared" si="0"/>
        <v>46863091</v>
      </c>
      <c r="S67" s="19"/>
    </row>
    <row r="68" spans="2:19" x14ac:dyDescent="0.2">
      <c r="B68" s="14"/>
      <c r="C68" s="15"/>
      <c r="D68" s="16"/>
      <c r="E68" s="50"/>
      <c r="F68" s="39"/>
      <c r="G68" s="41"/>
      <c r="H68" s="41"/>
      <c r="I68" s="41">
        <f>+E68-G68</f>
        <v>0</v>
      </c>
      <c r="J68" s="43"/>
      <c r="K68" s="44">
        <v>2460</v>
      </c>
      <c r="L68" s="15" t="s">
        <v>67</v>
      </c>
      <c r="M68" s="16"/>
      <c r="N68" s="40">
        <v>0</v>
      </c>
      <c r="O68" s="118"/>
      <c r="P68" s="49">
        <v>6252587046</v>
      </c>
      <c r="Q68" s="43"/>
      <c r="R68" s="41">
        <f t="shared" si="0"/>
        <v>-6252587046</v>
      </c>
      <c r="S68" s="19"/>
    </row>
    <row r="69" spans="2:19" x14ac:dyDescent="0.2">
      <c r="B69" s="14"/>
      <c r="C69" s="15"/>
      <c r="D69" s="16"/>
      <c r="E69" s="17"/>
      <c r="F69" s="15"/>
      <c r="G69" s="18"/>
      <c r="H69" s="41"/>
      <c r="I69" s="42">
        <f>+E67-G67</f>
        <v>116292796</v>
      </c>
      <c r="J69" s="43"/>
      <c r="K69" s="15">
        <v>2490</v>
      </c>
      <c r="L69" s="15" t="s">
        <v>68</v>
      </c>
      <c r="M69" s="16"/>
      <c r="N69" s="40">
        <v>11749857</v>
      </c>
      <c r="O69" s="118"/>
      <c r="P69" s="49">
        <v>2500561725</v>
      </c>
      <c r="Q69" s="43"/>
      <c r="R69" s="42">
        <f t="shared" si="0"/>
        <v>-2488811868</v>
      </c>
      <c r="S69" s="19"/>
    </row>
    <row r="70" spans="2:19" x14ac:dyDescent="0.2">
      <c r="B70" s="14"/>
      <c r="C70" s="15"/>
      <c r="D70" s="16"/>
      <c r="E70" s="50"/>
      <c r="F70" s="39"/>
      <c r="G70" s="41"/>
      <c r="H70" s="41"/>
      <c r="I70" s="41">
        <f>+E70-G70</f>
        <v>0</v>
      </c>
      <c r="J70" s="43"/>
      <c r="K70" s="15"/>
      <c r="L70" s="15"/>
      <c r="M70" s="16"/>
      <c r="N70" s="47"/>
      <c r="O70" s="15"/>
      <c r="P70" s="15"/>
      <c r="Q70" s="15"/>
      <c r="R70" s="15"/>
      <c r="S70" s="19"/>
    </row>
    <row r="71" spans="2:19" x14ac:dyDescent="0.2">
      <c r="B71" s="14"/>
      <c r="C71" s="15"/>
      <c r="D71" s="16"/>
      <c r="E71" s="50"/>
      <c r="F71" s="39"/>
      <c r="G71" s="41"/>
      <c r="H71" s="41"/>
      <c r="I71" s="41"/>
      <c r="J71" s="43"/>
      <c r="K71" s="15"/>
      <c r="L71" s="15"/>
      <c r="M71" s="16"/>
      <c r="N71" s="41"/>
      <c r="O71" s="118"/>
      <c r="P71" s="43"/>
      <c r="Q71" s="43"/>
      <c r="R71" s="43"/>
      <c r="S71" s="19"/>
    </row>
    <row r="72" spans="2:19" x14ac:dyDescent="0.2">
      <c r="B72" s="8"/>
      <c r="C72" s="9"/>
      <c r="D72" s="16"/>
      <c r="E72" s="116"/>
      <c r="F72" s="39"/>
      <c r="G72" s="67"/>
      <c r="H72" s="67"/>
      <c r="I72" s="67">
        <f>+E72-G72</f>
        <v>0</v>
      </c>
      <c r="J72" s="43"/>
      <c r="K72" s="25">
        <v>25</v>
      </c>
      <c r="L72" s="9" t="s">
        <v>21</v>
      </c>
      <c r="M72" s="37" t="s">
        <v>22</v>
      </c>
      <c r="N72" s="67">
        <f>+N73+N74</f>
        <v>18060774613.919998</v>
      </c>
      <c r="O72" s="118"/>
      <c r="P72" s="120">
        <f>+P73+P74</f>
        <v>20145893670.289997</v>
      </c>
      <c r="Q72" s="68"/>
      <c r="R72" s="67">
        <f>+N72-P72</f>
        <v>-2085119056.3699989</v>
      </c>
      <c r="S72" s="19"/>
    </row>
    <row r="73" spans="2:19" x14ac:dyDescent="0.2">
      <c r="B73" s="14"/>
      <c r="C73" s="15"/>
      <c r="D73" s="16"/>
      <c r="E73" s="50"/>
      <c r="F73" s="47"/>
      <c r="G73" s="41"/>
      <c r="H73" s="41"/>
      <c r="I73" s="41">
        <f>+E73-G73</f>
        <v>0</v>
      </c>
      <c r="J73" s="43"/>
      <c r="K73" s="15">
        <v>2511</v>
      </c>
      <c r="L73" s="15" t="s">
        <v>69</v>
      </c>
      <c r="M73" s="16"/>
      <c r="N73" s="40">
        <v>18060774613.919998</v>
      </c>
      <c r="O73" s="15"/>
      <c r="P73" s="49">
        <v>18785719762.919998</v>
      </c>
      <c r="Q73" s="43"/>
      <c r="R73" s="41">
        <f>+N73-P73</f>
        <v>-724945149</v>
      </c>
      <c r="S73" s="19"/>
    </row>
    <row r="74" spans="2:19" x14ac:dyDescent="0.2">
      <c r="B74" s="14"/>
      <c r="C74" s="15"/>
      <c r="D74" s="16"/>
      <c r="E74" s="50"/>
      <c r="F74" s="39"/>
      <c r="G74" s="41"/>
      <c r="H74" s="41"/>
      <c r="I74" s="41"/>
      <c r="J74" s="43"/>
      <c r="K74" s="15">
        <v>2512</v>
      </c>
      <c r="L74" s="15" t="s">
        <v>70</v>
      </c>
      <c r="M74" s="16"/>
      <c r="N74" s="40">
        <v>0</v>
      </c>
      <c r="O74" s="15"/>
      <c r="P74" s="49">
        <v>1360173907.3699999</v>
      </c>
      <c r="Q74" s="43"/>
      <c r="R74" s="41" t="e">
        <f>+#REF!-#REF!</f>
        <v>#REF!</v>
      </c>
      <c r="S74" s="19"/>
    </row>
    <row r="75" spans="2:19" x14ac:dyDescent="0.2">
      <c r="B75" s="14"/>
      <c r="C75" s="15"/>
      <c r="D75" s="16"/>
      <c r="E75" s="17"/>
      <c r="F75" s="47"/>
      <c r="G75" s="48"/>
      <c r="H75" s="48"/>
      <c r="I75" s="48"/>
      <c r="J75" s="18"/>
      <c r="K75" s="15"/>
      <c r="L75" s="15"/>
      <c r="M75" s="16"/>
      <c r="N75" s="47"/>
      <c r="O75" s="15"/>
      <c r="P75" s="15"/>
      <c r="Q75" s="15"/>
      <c r="R75" s="47"/>
      <c r="S75" s="19"/>
    </row>
    <row r="76" spans="2:19" x14ac:dyDescent="0.2">
      <c r="B76" s="14"/>
      <c r="C76" s="9" t="s">
        <v>71</v>
      </c>
      <c r="D76" s="16"/>
      <c r="E76" s="28">
        <f>+E77+E79+E95</f>
        <v>184562282404.62003</v>
      </c>
      <c r="F76" s="29"/>
      <c r="G76" s="28">
        <f>+G77+G79+G95</f>
        <v>185065776704.07004</v>
      </c>
      <c r="H76" s="31"/>
      <c r="I76" s="30">
        <f>+E76-G76</f>
        <v>-503494299.45001221</v>
      </c>
      <c r="J76" s="33"/>
      <c r="K76" s="15"/>
      <c r="L76" s="15"/>
      <c r="M76" s="16"/>
      <c r="N76" s="41"/>
      <c r="O76" s="15"/>
      <c r="P76" s="43"/>
      <c r="Q76" s="43"/>
      <c r="R76" s="41"/>
      <c r="S76" s="36"/>
    </row>
    <row r="77" spans="2:19" x14ac:dyDescent="0.2">
      <c r="B77" s="121">
        <v>13</v>
      </c>
      <c r="C77" s="121" t="s">
        <v>19</v>
      </c>
      <c r="D77" s="122" t="s">
        <v>20</v>
      </c>
      <c r="E77" s="123">
        <f>+E78</f>
        <v>161700233</v>
      </c>
      <c r="F77" s="124"/>
      <c r="G77" s="125">
        <f>+G78</f>
        <v>0</v>
      </c>
      <c r="H77" s="67"/>
      <c r="I77" s="67">
        <f>+E79-G79</f>
        <v>-1606486503.1100159</v>
      </c>
      <c r="J77" s="43"/>
      <c r="K77" s="15"/>
      <c r="L77" s="27" t="s">
        <v>24</v>
      </c>
      <c r="M77" s="20"/>
      <c r="N77" s="34">
        <f>+N80+N78</f>
        <v>3141599375.0699997</v>
      </c>
      <c r="O77" s="29"/>
      <c r="P77" s="34">
        <f>+P78+P80</f>
        <v>8281835441.2900009</v>
      </c>
      <c r="Q77" s="115"/>
      <c r="R77" s="34">
        <f>+N77-P77</f>
        <v>-5140236066.2200012</v>
      </c>
      <c r="S77" s="36"/>
    </row>
    <row r="78" spans="2:19" x14ac:dyDescent="0.2">
      <c r="B78" s="1">
        <v>1384</v>
      </c>
      <c r="C78" s="1" t="s">
        <v>65</v>
      </c>
      <c r="E78" s="126">
        <v>161700233</v>
      </c>
      <c r="F78" s="127"/>
      <c r="G78" s="40">
        <v>0</v>
      </c>
      <c r="H78" s="41"/>
      <c r="I78" s="41">
        <f>+E80-G80</f>
        <v>0</v>
      </c>
      <c r="J78" s="43"/>
      <c r="K78" s="25">
        <v>25</v>
      </c>
      <c r="L78" s="9" t="s">
        <v>21</v>
      </c>
      <c r="M78" s="37" t="s">
        <v>22</v>
      </c>
      <c r="N78" s="67">
        <f>+N79</f>
        <v>1101510352.3699999</v>
      </c>
      <c r="O78" s="47"/>
      <c r="P78" s="67">
        <f>+P79</f>
        <v>0</v>
      </c>
      <c r="Q78" s="68"/>
      <c r="R78" s="67">
        <f>+N80-P80</f>
        <v>-6241746418.5900011</v>
      </c>
      <c r="S78" s="19"/>
    </row>
    <row r="79" spans="2:19" ht="11.25" customHeight="1" x14ac:dyDescent="0.2">
      <c r="B79" s="8">
        <v>16</v>
      </c>
      <c r="C79" s="9" t="s">
        <v>27</v>
      </c>
      <c r="D79" s="37" t="s">
        <v>28</v>
      </c>
      <c r="E79" s="116">
        <f>SUM(E80:E93)</f>
        <v>176957791454.96002</v>
      </c>
      <c r="F79" s="39"/>
      <c r="G79" s="67">
        <f>SUM(G80:G93)</f>
        <v>178564277958.07004</v>
      </c>
      <c r="H79" s="41"/>
      <c r="I79" s="41">
        <f>+E81-G81</f>
        <v>252227795.84000003</v>
      </c>
      <c r="J79" s="43"/>
      <c r="K79" s="15">
        <v>2512</v>
      </c>
      <c r="L79" s="15" t="s">
        <v>70</v>
      </c>
      <c r="M79" s="16"/>
      <c r="N79" s="40">
        <v>1101510352.3699999</v>
      </c>
      <c r="O79" s="15"/>
      <c r="P79" s="49">
        <v>0</v>
      </c>
      <c r="Q79" s="43"/>
      <c r="R79" s="42">
        <f>+N81-P81</f>
        <v>921980759.79999995</v>
      </c>
      <c r="S79" s="19"/>
    </row>
    <row r="80" spans="2:19" ht="11.25" customHeight="1" x14ac:dyDescent="0.2">
      <c r="B80" s="14">
        <v>1605</v>
      </c>
      <c r="C80" s="15" t="s">
        <v>72</v>
      </c>
      <c r="D80" s="16"/>
      <c r="E80" s="38">
        <v>25990211992</v>
      </c>
      <c r="F80" s="39"/>
      <c r="G80" s="40">
        <v>25990211992</v>
      </c>
      <c r="H80" s="41"/>
      <c r="I80" s="43">
        <f>+E82-G82</f>
        <v>2206516105.0500002</v>
      </c>
      <c r="J80" s="43"/>
      <c r="K80" s="9">
        <v>27</v>
      </c>
      <c r="L80" s="9" t="s">
        <v>25</v>
      </c>
      <c r="M80" s="37" t="s">
        <v>26</v>
      </c>
      <c r="N80" s="67">
        <f>SUM(N81:N82)</f>
        <v>2040089022.7</v>
      </c>
      <c r="O80" s="47"/>
      <c r="P80" s="67">
        <f>SUM(P81:P82)</f>
        <v>8281835441.2900009</v>
      </c>
      <c r="Q80" s="43"/>
      <c r="R80" s="41">
        <f>+N82-P82</f>
        <v>-7163727178.3900003</v>
      </c>
      <c r="S80" s="19"/>
    </row>
    <row r="81" spans="2:21" ht="12" customHeight="1" x14ac:dyDescent="0.2">
      <c r="B81" s="14">
        <v>1635</v>
      </c>
      <c r="C81" s="15" t="s">
        <v>73</v>
      </c>
      <c r="D81" s="16"/>
      <c r="E81" s="38">
        <v>483154917.85000002</v>
      </c>
      <c r="F81" s="39"/>
      <c r="G81" s="40">
        <v>230927122.00999999</v>
      </c>
      <c r="H81" s="41"/>
      <c r="I81" s="41">
        <v>0</v>
      </c>
      <c r="J81" s="43"/>
      <c r="K81" s="15">
        <v>2701</v>
      </c>
      <c r="L81" s="15" t="s">
        <v>74</v>
      </c>
      <c r="M81" s="16"/>
      <c r="N81" s="40">
        <v>2040089022.7</v>
      </c>
      <c r="O81" s="15"/>
      <c r="P81" s="49">
        <v>1118108262.9000001</v>
      </c>
      <c r="Q81" s="43"/>
      <c r="R81" s="41"/>
      <c r="S81" s="19"/>
    </row>
    <row r="82" spans="2:21" ht="12" customHeight="1" thickBot="1" x14ac:dyDescent="0.25">
      <c r="B82" s="14">
        <v>1637</v>
      </c>
      <c r="C82" s="15" t="s">
        <v>75</v>
      </c>
      <c r="D82" s="16"/>
      <c r="E82" s="38">
        <v>2206516105.0500002</v>
      </c>
      <c r="F82" s="39"/>
      <c r="G82" s="40">
        <v>0</v>
      </c>
      <c r="H82" s="41"/>
      <c r="I82" s="41">
        <f t="shared" ref="I82:I91" si="1">+E84-G84</f>
        <v>28669003.670000076</v>
      </c>
      <c r="J82" s="43"/>
      <c r="K82" s="15">
        <v>2790</v>
      </c>
      <c r="L82" s="15" t="s">
        <v>76</v>
      </c>
      <c r="M82" s="16"/>
      <c r="N82" s="40">
        <v>0</v>
      </c>
      <c r="O82" s="118"/>
      <c r="P82" s="49">
        <v>7163727178.3900003</v>
      </c>
      <c r="Q82" s="115"/>
      <c r="R82" s="61">
        <f>+N84-P84</f>
        <v>-16491136437.030003</v>
      </c>
      <c r="S82" s="19"/>
    </row>
    <row r="83" spans="2:21" ht="12" thickTop="1" x14ac:dyDescent="0.2">
      <c r="B83" s="14">
        <v>1640</v>
      </c>
      <c r="C83" s="15" t="s">
        <v>77</v>
      </c>
      <c r="D83" s="16"/>
      <c r="E83" s="38">
        <v>131931229691</v>
      </c>
      <c r="F83" s="39"/>
      <c r="G83" s="40">
        <v>131931229691</v>
      </c>
      <c r="H83" s="41"/>
      <c r="I83" s="41">
        <f t="shared" si="1"/>
        <v>0</v>
      </c>
      <c r="J83" s="43"/>
      <c r="K83" s="15"/>
      <c r="L83" s="9"/>
      <c r="M83" s="16"/>
      <c r="N83" s="35"/>
      <c r="O83" s="115"/>
      <c r="P83" s="115"/>
      <c r="Q83" s="115"/>
      <c r="R83" s="115"/>
      <c r="S83" s="19"/>
      <c r="U83" s="128"/>
    </row>
    <row r="84" spans="2:21" ht="12" thickBot="1" x14ac:dyDescent="0.25">
      <c r="B84" s="14">
        <v>1645</v>
      </c>
      <c r="C84" s="15" t="s">
        <v>78</v>
      </c>
      <c r="D84" s="16"/>
      <c r="E84" s="38">
        <v>1871948202.48</v>
      </c>
      <c r="F84" s="39"/>
      <c r="G84" s="40">
        <v>1843279198.8099999</v>
      </c>
      <c r="H84" s="41"/>
      <c r="I84" s="41">
        <f t="shared" si="1"/>
        <v>478959836.22999954</v>
      </c>
      <c r="J84" s="43"/>
      <c r="K84" s="15"/>
      <c r="L84" s="9" t="s">
        <v>29</v>
      </c>
      <c r="M84" s="16"/>
      <c r="N84" s="61">
        <f>+N61+N77</f>
        <v>22858461719.649998</v>
      </c>
      <c r="O84" s="35"/>
      <c r="P84" s="61">
        <f>+P61+P77</f>
        <v>39349598156.68</v>
      </c>
      <c r="Q84" s="26"/>
      <c r="R84" s="26"/>
      <c r="S84" s="19"/>
      <c r="U84" s="128"/>
    </row>
    <row r="85" spans="2:21" ht="12" thickTop="1" x14ac:dyDescent="0.2">
      <c r="B85" s="14">
        <v>1650</v>
      </c>
      <c r="C85" s="15" t="s">
        <v>79</v>
      </c>
      <c r="D85" s="16"/>
      <c r="E85" s="38">
        <v>27767819.48</v>
      </c>
      <c r="F85" s="39"/>
      <c r="G85" s="40">
        <v>27767819.48</v>
      </c>
      <c r="H85" s="41"/>
      <c r="I85" s="41">
        <f t="shared" si="1"/>
        <v>14545209.999999996</v>
      </c>
      <c r="J85" s="43"/>
      <c r="K85" s="9">
        <v>3</v>
      </c>
      <c r="L85" s="9" t="s">
        <v>32</v>
      </c>
      <c r="M85" s="20"/>
      <c r="N85" s="30">
        <f>+N88</f>
        <v>162113340959.96899</v>
      </c>
      <c r="O85" s="113"/>
      <c r="P85" s="30">
        <f>+P88</f>
        <v>146010727326.38901</v>
      </c>
      <c r="Q85" s="33"/>
      <c r="R85" s="129">
        <f t="shared" ref="R85" si="2">+N85-P85</f>
        <v>16102613633.579987</v>
      </c>
      <c r="S85" s="19"/>
      <c r="T85" s="130"/>
    </row>
    <row r="86" spans="2:21" x14ac:dyDescent="0.2">
      <c r="B86" s="14">
        <v>1655</v>
      </c>
      <c r="C86" s="15" t="s">
        <v>80</v>
      </c>
      <c r="D86" s="16"/>
      <c r="E86" s="38">
        <v>5934414429.1099997</v>
      </c>
      <c r="F86" s="39"/>
      <c r="G86" s="40">
        <v>5455454592.8800001</v>
      </c>
      <c r="H86" s="41"/>
      <c r="I86" s="41">
        <f t="shared" si="1"/>
        <v>11591725.900000572</v>
      </c>
      <c r="J86" s="43"/>
      <c r="K86" s="15"/>
      <c r="L86" s="15"/>
      <c r="M86" s="16"/>
      <c r="N86" s="15"/>
      <c r="O86" s="15"/>
      <c r="P86" s="15"/>
      <c r="Q86" s="131"/>
      <c r="R86" s="132">
        <f>+N88-P88</f>
        <v>16102613633.579987</v>
      </c>
      <c r="S86" s="19"/>
      <c r="T86" s="63"/>
    </row>
    <row r="87" spans="2:21" x14ac:dyDescent="0.2">
      <c r="B87" s="14">
        <v>1660</v>
      </c>
      <c r="C87" s="15" t="s">
        <v>81</v>
      </c>
      <c r="D87" s="16"/>
      <c r="E87" s="38">
        <v>36691059.369999997</v>
      </c>
      <c r="F87" s="39"/>
      <c r="G87" s="40">
        <v>22145849.370000001</v>
      </c>
      <c r="H87" s="41"/>
      <c r="I87" s="41">
        <f t="shared" si="1"/>
        <v>301424374.35999966</v>
      </c>
      <c r="J87" s="43"/>
      <c r="K87" s="15"/>
      <c r="L87" s="15"/>
      <c r="M87" s="16"/>
      <c r="N87" s="15"/>
      <c r="O87" s="15"/>
      <c r="P87" s="15"/>
      <c r="Q87" s="43"/>
      <c r="R87" s="42">
        <f>+N89-P89</f>
        <v>0</v>
      </c>
      <c r="S87" s="19"/>
    </row>
    <row r="88" spans="2:21" x14ac:dyDescent="0.2">
      <c r="B88" s="14">
        <v>1665</v>
      </c>
      <c r="C88" s="15" t="s">
        <v>82</v>
      </c>
      <c r="D88" s="16"/>
      <c r="E88" s="38">
        <v>5259611747.8900003</v>
      </c>
      <c r="F88" s="39"/>
      <c r="G88" s="40">
        <v>5248020021.9899998</v>
      </c>
      <c r="H88" s="41"/>
      <c r="I88" s="41">
        <f t="shared" si="1"/>
        <v>-1430374478.6700001</v>
      </c>
      <c r="J88" s="43"/>
      <c r="K88" s="9">
        <v>31</v>
      </c>
      <c r="L88" s="9" t="s">
        <v>33</v>
      </c>
      <c r="M88" s="37" t="s">
        <v>34</v>
      </c>
      <c r="N88" s="51">
        <f>SUM(N89:N91)</f>
        <v>162113340959.96899</v>
      </c>
      <c r="O88" s="70"/>
      <c r="P88" s="51">
        <f>SUM(P89:P91)</f>
        <v>146010727326.38901</v>
      </c>
      <c r="Q88" s="43"/>
      <c r="R88" s="42">
        <f>+N90-P90</f>
        <v>-3886220610.25</v>
      </c>
      <c r="S88" s="19"/>
      <c r="T88" s="130"/>
      <c r="U88" s="133"/>
    </row>
    <row r="89" spans="2:21" x14ac:dyDescent="0.2">
      <c r="B89" s="14">
        <v>1670</v>
      </c>
      <c r="C89" s="15" t="s">
        <v>83</v>
      </c>
      <c r="D89" s="16"/>
      <c r="E89" s="38">
        <v>7350973106.4399996</v>
      </c>
      <c r="F89" s="39"/>
      <c r="G89" s="40">
        <v>7049548732.0799999</v>
      </c>
      <c r="H89" s="41"/>
      <c r="I89" s="41">
        <f t="shared" si="1"/>
        <v>-1698109.910000002</v>
      </c>
      <c r="J89" s="43"/>
      <c r="K89" s="15">
        <v>3105</v>
      </c>
      <c r="L89" s="15" t="s">
        <v>84</v>
      </c>
      <c r="M89" s="16"/>
      <c r="N89" s="134">
        <v>-53788504787.151001</v>
      </c>
      <c r="O89" s="70"/>
      <c r="P89" s="134">
        <v>-53788504787.151001</v>
      </c>
      <c r="Q89" s="43"/>
      <c r="R89" s="42">
        <f>+N91-P91</f>
        <v>19988834243.830002</v>
      </c>
      <c r="S89" s="19"/>
      <c r="U89" s="128"/>
    </row>
    <row r="90" spans="2:21" x14ac:dyDescent="0.2">
      <c r="B90" s="14">
        <v>1675</v>
      </c>
      <c r="C90" s="15" t="s">
        <v>85</v>
      </c>
      <c r="D90" s="16"/>
      <c r="E90" s="38">
        <v>2656205476.8699999</v>
      </c>
      <c r="F90" s="39"/>
      <c r="G90" s="40">
        <v>4086579955.54</v>
      </c>
      <c r="H90" s="41"/>
      <c r="I90" s="41">
        <f t="shared" si="1"/>
        <v>0</v>
      </c>
      <c r="J90" s="43"/>
      <c r="K90" s="15">
        <v>3109</v>
      </c>
      <c r="L90" s="15" t="s">
        <v>86</v>
      </c>
      <c r="M90" s="16"/>
      <c r="N90" s="40">
        <v>189100156927.26001</v>
      </c>
      <c r="O90" s="70"/>
      <c r="P90" s="49">
        <v>192986377537.51001</v>
      </c>
      <c r="Q90" s="43"/>
      <c r="R90" s="43" t="e">
        <f>+#REF!-#REF!</f>
        <v>#REF!</v>
      </c>
      <c r="S90" s="19"/>
    </row>
    <row r="91" spans="2:21" x14ac:dyDescent="0.2">
      <c r="B91" s="14">
        <v>1680</v>
      </c>
      <c r="C91" s="15" t="s">
        <v>87</v>
      </c>
      <c r="D91" s="16"/>
      <c r="E91" s="38">
        <v>15535583.35</v>
      </c>
      <c r="F91" s="39"/>
      <c r="G91" s="40">
        <v>17233693.260000002</v>
      </c>
      <c r="H91" s="41"/>
      <c r="I91" s="41">
        <f t="shared" si="1"/>
        <v>-3468347965.5799999</v>
      </c>
      <c r="J91" s="43"/>
      <c r="K91" s="15">
        <v>3110</v>
      </c>
      <c r="L91" s="15" t="s">
        <v>88</v>
      </c>
      <c r="M91" s="16"/>
      <c r="N91" s="40">
        <f>+'Estado de Resultados'!K117</f>
        <v>26801688819.860001</v>
      </c>
      <c r="O91" s="70"/>
      <c r="P91" s="49">
        <f>+'Estado de Resultados'!M117</f>
        <v>6812854576.0300007</v>
      </c>
      <c r="Q91" s="15"/>
      <c r="R91" s="15"/>
      <c r="S91" s="19"/>
    </row>
    <row r="92" spans="2:21" x14ac:dyDescent="0.2">
      <c r="B92" s="14">
        <v>1681</v>
      </c>
      <c r="C92" s="15" t="s">
        <v>89</v>
      </c>
      <c r="D92" s="16"/>
      <c r="E92" s="38">
        <v>76981559.640000001</v>
      </c>
      <c r="F92" s="39"/>
      <c r="G92" s="40">
        <v>76981559.640000001</v>
      </c>
      <c r="H92" s="41"/>
      <c r="I92" s="41"/>
      <c r="J92" s="43"/>
      <c r="K92" s="15"/>
      <c r="L92" s="15"/>
      <c r="M92" s="15"/>
      <c r="N92" s="47"/>
      <c r="O92" s="15"/>
      <c r="P92" s="15"/>
      <c r="Q92" s="15"/>
      <c r="R92" s="15"/>
      <c r="S92" s="19"/>
    </row>
    <row r="93" spans="2:21" x14ac:dyDescent="0.2">
      <c r="B93" s="14">
        <v>1685</v>
      </c>
      <c r="C93" s="15" t="s">
        <v>90</v>
      </c>
      <c r="D93" s="16"/>
      <c r="E93" s="134">
        <v>-6883450235.5699997</v>
      </c>
      <c r="F93" s="39"/>
      <c r="G93" s="134">
        <v>-3415102269.9899998</v>
      </c>
      <c r="H93" s="67"/>
      <c r="I93" s="117">
        <f>+E95-G95</f>
        <v>941291970.65999985</v>
      </c>
      <c r="J93" s="18"/>
      <c r="K93" s="15"/>
      <c r="L93" s="15"/>
      <c r="M93" s="15"/>
      <c r="N93" s="15"/>
      <c r="O93" s="15"/>
      <c r="P93" s="15"/>
      <c r="Q93" s="15"/>
      <c r="R93" s="15"/>
      <c r="S93" s="19"/>
    </row>
    <row r="94" spans="2:21" x14ac:dyDescent="0.2">
      <c r="B94" s="14"/>
      <c r="C94" s="9"/>
      <c r="D94" s="16"/>
      <c r="E94" s="50"/>
      <c r="F94" s="39"/>
      <c r="G94" s="41"/>
      <c r="H94" s="41"/>
      <c r="I94" s="42" t="e">
        <f>+#REF!-#REF!</f>
        <v>#REF!</v>
      </c>
      <c r="J94" s="33"/>
      <c r="K94" s="15"/>
      <c r="L94" s="135"/>
      <c r="M94" s="15"/>
      <c r="N94" s="15"/>
      <c r="O94" s="15"/>
      <c r="P94" s="15"/>
      <c r="Q94" s="15"/>
      <c r="R94" s="15"/>
      <c r="S94" s="19"/>
    </row>
    <row r="95" spans="2:21" x14ac:dyDescent="0.2">
      <c r="B95" s="8">
        <v>19</v>
      </c>
      <c r="C95" s="9" t="s">
        <v>91</v>
      </c>
      <c r="D95" s="37" t="s">
        <v>31</v>
      </c>
      <c r="E95" s="116">
        <f>SUM(E96:E97)</f>
        <v>7442790716.6599998</v>
      </c>
      <c r="F95" s="39"/>
      <c r="G95" s="67">
        <f>SUM(G96:G97)</f>
        <v>6501498746</v>
      </c>
      <c r="H95" s="41"/>
      <c r="I95" s="42">
        <f>+E96-G96</f>
        <v>802863968</v>
      </c>
      <c r="J95" s="43"/>
      <c r="K95" s="15"/>
      <c r="L95" s="15"/>
      <c r="M95" s="16"/>
      <c r="N95" s="43"/>
      <c r="O95" s="70"/>
      <c r="P95" s="43"/>
      <c r="Q95" s="43"/>
      <c r="R95" s="43"/>
      <c r="S95" s="19"/>
    </row>
    <row r="96" spans="2:21" x14ac:dyDescent="0.2">
      <c r="B96" s="14">
        <v>1970</v>
      </c>
      <c r="C96" s="87" t="s">
        <v>92</v>
      </c>
      <c r="D96" s="20"/>
      <c r="E96" s="38">
        <v>7539029380.6700001</v>
      </c>
      <c r="F96" s="29"/>
      <c r="G96" s="40">
        <v>6736165412.6700001</v>
      </c>
      <c r="H96" s="41"/>
      <c r="I96" s="42">
        <f>+E97-G97</f>
        <v>138428002.65999997</v>
      </c>
      <c r="J96" s="43"/>
      <c r="K96" s="15"/>
      <c r="L96" s="15"/>
      <c r="M96" s="16"/>
      <c r="N96" s="43"/>
      <c r="O96" s="70"/>
      <c r="P96" s="43"/>
      <c r="Q96" s="43"/>
      <c r="R96" s="43"/>
      <c r="S96" s="19"/>
    </row>
    <row r="97" spans="2:20" x14ac:dyDescent="0.2">
      <c r="B97" s="14">
        <v>1975</v>
      </c>
      <c r="C97" s="15" t="s">
        <v>93</v>
      </c>
      <c r="D97" s="16"/>
      <c r="E97" s="134">
        <v>-96238664.010000005</v>
      </c>
      <c r="F97" s="39"/>
      <c r="G97" s="134">
        <v>-234666666.66999999</v>
      </c>
      <c r="H97" s="41"/>
      <c r="I97" s="41"/>
      <c r="J97" s="43"/>
      <c r="K97" s="15"/>
      <c r="L97" s="15"/>
      <c r="M97" s="16"/>
      <c r="N97" s="43"/>
      <c r="O97" s="70"/>
      <c r="P97" s="43"/>
      <c r="Q97" s="43"/>
      <c r="R97" s="43"/>
      <c r="S97" s="19"/>
    </row>
    <row r="98" spans="2:20" ht="8.25" customHeight="1" x14ac:dyDescent="0.2">
      <c r="B98" s="14"/>
      <c r="C98" s="15"/>
      <c r="D98" s="16"/>
      <c r="E98" s="50"/>
      <c r="F98" s="39"/>
      <c r="G98" s="41"/>
      <c r="H98" s="41"/>
      <c r="I98" s="41"/>
      <c r="J98" s="43"/>
      <c r="K98" s="15"/>
      <c r="L98" s="15"/>
      <c r="M98" s="16"/>
      <c r="N98" s="43"/>
      <c r="O98" s="70"/>
      <c r="P98" s="43"/>
      <c r="Q98" s="43"/>
      <c r="R98" s="43"/>
      <c r="S98" s="19"/>
      <c r="T98" s="136"/>
    </row>
    <row r="99" spans="2:20" x14ac:dyDescent="0.2">
      <c r="B99" s="14"/>
      <c r="C99" s="15"/>
      <c r="D99" s="16"/>
      <c r="E99" s="50"/>
      <c r="F99" s="39"/>
      <c r="G99" s="41"/>
      <c r="H99" s="41"/>
      <c r="I99" s="41"/>
      <c r="J99" s="33"/>
      <c r="K99" s="20"/>
      <c r="L99" s="15"/>
      <c r="M99" s="20"/>
      <c r="N99" s="58"/>
      <c r="O99" s="70"/>
      <c r="P99" s="58"/>
      <c r="Q99" s="58"/>
      <c r="R99" s="58"/>
      <c r="S99" s="19"/>
    </row>
    <row r="100" spans="2:20" ht="12" thickBot="1" x14ac:dyDescent="0.25">
      <c r="B100" s="14"/>
      <c r="C100" s="9" t="s">
        <v>94</v>
      </c>
      <c r="D100" s="16"/>
      <c r="E100" s="59">
        <f>+E76+E61</f>
        <v>184971802679.62003</v>
      </c>
      <c r="F100" s="53"/>
      <c r="G100" s="60">
        <f>+G76+G61</f>
        <v>185360325483.07004</v>
      </c>
      <c r="H100" s="31"/>
      <c r="I100" s="60">
        <f>+E100-G100</f>
        <v>-388522803.45001221</v>
      </c>
      <c r="J100" s="43"/>
      <c r="K100" s="15"/>
      <c r="L100" s="9" t="s">
        <v>95</v>
      </c>
      <c r="M100" s="16"/>
      <c r="N100" s="60">
        <f>+N84+N85</f>
        <v>184971802679.61899</v>
      </c>
      <c r="O100" s="53"/>
      <c r="P100" s="60">
        <f>+P84+P85</f>
        <v>185360325483.069</v>
      </c>
      <c r="Q100" s="31"/>
      <c r="R100" s="60">
        <f>+N100-P100</f>
        <v>-388522803.45001221</v>
      </c>
      <c r="S100" s="19"/>
      <c r="T100" s="45"/>
    </row>
    <row r="101" spans="2:20" ht="12" thickTop="1" x14ac:dyDescent="0.2">
      <c r="B101" s="14"/>
      <c r="C101" s="15"/>
      <c r="D101" s="16"/>
      <c r="E101" s="50"/>
      <c r="F101" s="39"/>
      <c r="G101" s="41"/>
      <c r="H101" s="41"/>
      <c r="I101" s="41"/>
      <c r="J101" s="44"/>
      <c r="K101" s="15"/>
      <c r="L101" s="15"/>
      <c r="M101" s="16"/>
      <c r="N101" s="58"/>
      <c r="O101" s="70"/>
      <c r="P101" s="58"/>
      <c r="Q101" s="58"/>
      <c r="R101" s="58"/>
      <c r="S101" s="19"/>
    </row>
    <row r="102" spans="2:20" x14ac:dyDescent="0.2">
      <c r="B102" s="14"/>
      <c r="C102" s="15"/>
      <c r="D102" s="16"/>
      <c r="E102" s="50"/>
      <c r="F102" s="39"/>
      <c r="G102" s="41"/>
      <c r="H102" s="41"/>
      <c r="I102" s="41"/>
      <c r="J102" s="44"/>
      <c r="K102" s="15"/>
      <c r="L102" s="15"/>
      <c r="M102" s="16"/>
      <c r="N102" s="58"/>
      <c r="O102" s="70"/>
      <c r="P102" s="58"/>
      <c r="Q102" s="58"/>
      <c r="R102" s="58"/>
      <c r="S102" s="19"/>
    </row>
    <row r="103" spans="2:20" x14ac:dyDescent="0.2">
      <c r="B103" s="14"/>
      <c r="C103" s="9" t="s">
        <v>37</v>
      </c>
      <c r="D103" s="20"/>
      <c r="E103" s="65">
        <f>+E105+E107+E111</f>
        <v>0</v>
      </c>
      <c r="F103" s="53"/>
      <c r="G103" s="66">
        <v>0</v>
      </c>
      <c r="H103" s="67"/>
      <c r="I103" s="66">
        <f>+E103-G103</f>
        <v>0</v>
      </c>
      <c r="J103" s="68"/>
      <c r="K103" s="15"/>
      <c r="L103" s="9" t="s">
        <v>38</v>
      </c>
      <c r="M103" s="16"/>
      <c r="N103" s="65">
        <f>+N105+N107+N110</f>
        <v>0</v>
      </c>
      <c r="O103" s="137"/>
      <c r="P103" s="65">
        <f>+P105+P107+P110</f>
        <v>0</v>
      </c>
      <c r="Q103" s="68"/>
      <c r="R103" s="138">
        <f>+N103-P103</f>
        <v>0</v>
      </c>
      <c r="S103" s="19"/>
    </row>
    <row r="104" spans="2:20" ht="11.25" customHeight="1" x14ac:dyDescent="0.2">
      <c r="B104" s="14"/>
      <c r="C104" s="15"/>
      <c r="D104" s="16"/>
      <c r="E104" s="50"/>
      <c r="F104" s="55"/>
      <c r="G104" s="57"/>
      <c r="H104" s="57"/>
      <c r="I104" s="57"/>
      <c r="J104" s="58"/>
      <c r="K104" s="16"/>
      <c r="L104" s="15"/>
      <c r="M104" s="20"/>
      <c r="N104" s="58"/>
      <c r="O104" s="70"/>
      <c r="P104" s="58"/>
      <c r="Q104" s="58"/>
      <c r="R104" s="58"/>
      <c r="S104" s="69"/>
    </row>
    <row r="105" spans="2:20" x14ac:dyDescent="0.2">
      <c r="B105" s="8">
        <v>81</v>
      </c>
      <c r="C105" s="9" t="s">
        <v>96</v>
      </c>
      <c r="D105" s="37" t="s">
        <v>40</v>
      </c>
      <c r="E105" s="116">
        <f>SUM(E106)</f>
        <v>2210195744</v>
      </c>
      <c r="F105" s="55"/>
      <c r="G105" s="67">
        <f>SUM(G106)</f>
        <v>2728450350</v>
      </c>
      <c r="H105" s="41"/>
      <c r="I105" s="117">
        <f t="shared" ref="I105:I113" si="3">+E105-G105</f>
        <v>-518254606</v>
      </c>
      <c r="J105" s="58"/>
      <c r="K105" s="9">
        <v>91</v>
      </c>
      <c r="L105" s="9" t="s">
        <v>41</v>
      </c>
      <c r="M105" s="37" t="s">
        <v>40</v>
      </c>
      <c r="N105" s="67">
        <f>+N106</f>
        <v>6284242482860.5898</v>
      </c>
      <c r="O105" s="55"/>
      <c r="P105" s="67">
        <f>+P106</f>
        <v>176595820908.29001</v>
      </c>
      <c r="Q105" s="43"/>
      <c r="R105" s="117">
        <f t="shared" ref="R105:R112" si="4">+N105-P105</f>
        <v>6107646661952.2998</v>
      </c>
      <c r="S105" s="19"/>
    </row>
    <row r="106" spans="2:20" x14ac:dyDescent="0.2">
      <c r="B106" s="14">
        <v>8120</v>
      </c>
      <c r="C106" s="15" t="s">
        <v>97</v>
      </c>
      <c r="D106" s="16"/>
      <c r="E106" s="38">
        <v>2210195744</v>
      </c>
      <c r="F106" s="55"/>
      <c r="G106" s="40">
        <v>2728450350</v>
      </c>
      <c r="H106" s="41"/>
      <c r="I106" s="42">
        <f t="shared" si="3"/>
        <v>-518254606</v>
      </c>
      <c r="J106" s="58"/>
      <c r="K106" s="44">
        <v>9120</v>
      </c>
      <c r="L106" s="15" t="s">
        <v>97</v>
      </c>
      <c r="M106" s="16"/>
      <c r="N106" s="40">
        <v>6284242482860.5898</v>
      </c>
      <c r="O106" s="70"/>
      <c r="P106" s="49">
        <v>176595820908.29001</v>
      </c>
      <c r="Q106" s="43"/>
      <c r="R106" s="42">
        <f t="shared" si="4"/>
        <v>6107646661952.2998</v>
      </c>
      <c r="S106" s="19"/>
    </row>
    <row r="107" spans="2:20" x14ac:dyDescent="0.2">
      <c r="B107" s="8">
        <v>83</v>
      </c>
      <c r="C107" s="9" t="s">
        <v>42</v>
      </c>
      <c r="D107" s="37" t="s">
        <v>43</v>
      </c>
      <c r="E107" s="116">
        <f>SUM(E108:E110)</f>
        <v>13304410069.4</v>
      </c>
      <c r="F107" s="55"/>
      <c r="G107" s="67">
        <f>SUM(F108:G110)</f>
        <v>13304410069.4</v>
      </c>
      <c r="H107" s="41"/>
      <c r="I107" s="41">
        <f t="shared" si="3"/>
        <v>0</v>
      </c>
      <c r="J107" s="58"/>
      <c r="K107" s="25">
        <v>93</v>
      </c>
      <c r="L107" s="9" t="s">
        <v>44</v>
      </c>
      <c r="M107" s="37" t="s">
        <v>43</v>
      </c>
      <c r="N107" s="67">
        <f>+N108+N109</f>
        <v>567344987.55999994</v>
      </c>
      <c r="O107" s="29"/>
      <c r="P107" s="67">
        <f>+P108+P109</f>
        <v>567344987.55999994</v>
      </c>
      <c r="Q107" s="68"/>
      <c r="R107" s="68">
        <f t="shared" si="4"/>
        <v>0</v>
      </c>
      <c r="S107" s="19"/>
    </row>
    <row r="108" spans="2:20" x14ac:dyDescent="0.2">
      <c r="B108" s="14">
        <v>8315</v>
      </c>
      <c r="C108" s="15" t="s">
        <v>98</v>
      </c>
      <c r="D108" s="16"/>
      <c r="E108" s="38">
        <v>9088337426.8500004</v>
      </c>
      <c r="F108" s="55"/>
      <c r="G108" s="40">
        <v>9088337426.8500004</v>
      </c>
      <c r="H108" s="41"/>
      <c r="I108" s="41">
        <f t="shared" si="3"/>
        <v>0</v>
      </c>
      <c r="J108" s="58"/>
      <c r="K108" s="44">
        <v>9308</v>
      </c>
      <c r="L108" s="15" t="s">
        <v>99</v>
      </c>
      <c r="M108" s="16"/>
      <c r="N108" s="40">
        <v>28560000</v>
      </c>
      <c r="O108" s="70"/>
      <c r="P108" s="49">
        <v>28560000</v>
      </c>
      <c r="Q108" s="43"/>
      <c r="R108" s="43">
        <f t="shared" si="4"/>
        <v>0</v>
      </c>
      <c r="S108" s="19"/>
    </row>
    <row r="109" spans="2:20" x14ac:dyDescent="0.2">
      <c r="B109" s="14">
        <v>8347</v>
      </c>
      <c r="C109" s="15" t="s">
        <v>100</v>
      </c>
      <c r="D109" s="16"/>
      <c r="E109" s="38">
        <v>170701388.38999999</v>
      </c>
      <c r="F109" s="55"/>
      <c r="G109" s="40">
        <v>170701388.38999999</v>
      </c>
      <c r="H109" s="41"/>
      <c r="I109" s="41">
        <f t="shared" si="3"/>
        <v>0</v>
      </c>
      <c r="J109" s="58"/>
      <c r="K109" s="44">
        <v>9390</v>
      </c>
      <c r="L109" s="15" t="s">
        <v>101</v>
      </c>
      <c r="M109" s="16"/>
      <c r="N109" s="40">
        <v>538784987.55999994</v>
      </c>
      <c r="O109" s="70"/>
      <c r="P109" s="49">
        <v>538784987.55999994</v>
      </c>
      <c r="Q109" s="43"/>
      <c r="R109" s="43">
        <f t="shared" si="4"/>
        <v>0</v>
      </c>
      <c r="S109" s="19"/>
    </row>
    <row r="110" spans="2:20" x14ac:dyDescent="0.2">
      <c r="B110" s="14">
        <v>8361</v>
      </c>
      <c r="C110" s="15" t="s">
        <v>102</v>
      </c>
      <c r="D110" s="16"/>
      <c r="E110" s="38">
        <v>4045371254.1599998</v>
      </c>
      <c r="F110" s="55"/>
      <c r="G110" s="40">
        <v>4045371254.1599998</v>
      </c>
      <c r="H110" s="41"/>
      <c r="I110" s="41">
        <f t="shared" si="3"/>
        <v>0</v>
      </c>
      <c r="J110" s="58"/>
      <c r="K110" s="25">
        <v>99</v>
      </c>
      <c r="L110" s="9" t="s">
        <v>46</v>
      </c>
      <c r="M110" s="37" t="s">
        <v>43</v>
      </c>
      <c r="N110" s="117">
        <f>+N111+N112</f>
        <v>-6284809827848.1494</v>
      </c>
      <c r="O110" s="35"/>
      <c r="P110" s="117">
        <f>+P111+P112</f>
        <v>-177163165895.85001</v>
      </c>
      <c r="Q110" s="68"/>
      <c r="R110" s="117">
        <f t="shared" si="4"/>
        <v>-6107646661952.2998</v>
      </c>
      <c r="S110" s="19"/>
    </row>
    <row r="111" spans="2:20" x14ac:dyDescent="0.2">
      <c r="B111" s="8">
        <v>89</v>
      </c>
      <c r="C111" s="9" t="s">
        <v>45</v>
      </c>
      <c r="D111" s="37" t="s">
        <v>43</v>
      </c>
      <c r="E111" s="117">
        <f>SUM(E112:E113)</f>
        <v>-15514605813.4</v>
      </c>
      <c r="F111" s="47"/>
      <c r="G111" s="117">
        <f>SUM(G112:G113)</f>
        <v>-16032860419.4</v>
      </c>
      <c r="H111" s="41"/>
      <c r="I111" s="67">
        <f t="shared" si="3"/>
        <v>518254606</v>
      </c>
      <c r="J111" s="58"/>
      <c r="K111" s="44">
        <v>9905</v>
      </c>
      <c r="L111" s="15" t="s">
        <v>103</v>
      </c>
      <c r="M111" s="16"/>
      <c r="N111" s="134">
        <v>-6284242482860.5898</v>
      </c>
      <c r="O111" s="70"/>
      <c r="P111" s="134">
        <v>-176595820908.29001</v>
      </c>
      <c r="Q111" s="43"/>
      <c r="R111" s="42">
        <f t="shared" si="4"/>
        <v>-6107646661952.2998</v>
      </c>
      <c r="S111" s="19"/>
    </row>
    <row r="112" spans="2:20" x14ac:dyDescent="0.2">
      <c r="B112" s="14">
        <v>8905</v>
      </c>
      <c r="C112" s="15" t="s">
        <v>104</v>
      </c>
      <c r="D112" s="16"/>
      <c r="E112" s="134">
        <v>-2210195744</v>
      </c>
      <c r="F112" s="42"/>
      <c r="G112" s="134">
        <v>-2728450350</v>
      </c>
      <c r="H112" s="41"/>
      <c r="I112" s="41">
        <f t="shared" si="3"/>
        <v>518254606</v>
      </c>
      <c r="J112" s="58"/>
      <c r="K112" s="44">
        <v>9915</v>
      </c>
      <c r="L112" s="15" t="s">
        <v>105</v>
      </c>
      <c r="M112" s="16"/>
      <c r="N112" s="134">
        <v>-567344987.55999994</v>
      </c>
      <c r="O112" s="70"/>
      <c r="P112" s="134">
        <v>-567344987.55999994</v>
      </c>
      <c r="Q112" s="43"/>
      <c r="R112" s="43">
        <f t="shared" si="4"/>
        <v>0</v>
      </c>
      <c r="S112" s="19"/>
    </row>
    <row r="113" spans="2:20" x14ac:dyDescent="0.2">
      <c r="B113" s="14">
        <v>8915</v>
      </c>
      <c r="C113" s="15" t="s">
        <v>106</v>
      </c>
      <c r="D113" s="16"/>
      <c r="E113" s="134">
        <v>-13304410069.4</v>
      </c>
      <c r="F113" s="42"/>
      <c r="G113" s="134">
        <v>-13304410069.4</v>
      </c>
      <c r="H113" s="41"/>
      <c r="I113" s="41">
        <f t="shared" si="3"/>
        <v>0</v>
      </c>
      <c r="J113" s="58"/>
      <c r="K113" s="15"/>
      <c r="L113" s="15"/>
      <c r="M113" s="16"/>
      <c r="N113" s="134"/>
      <c r="O113" s="15"/>
      <c r="P113" s="15"/>
      <c r="Q113" s="15"/>
      <c r="R113" s="15"/>
      <c r="S113" s="19"/>
    </row>
    <row r="114" spans="2:20" ht="12" thickBot="1" x14ac:dyDescent="0.25">
      <c r="B114" s="14"/>
      <c r="C114" s="15"/>
      <c r="D114" s="16"/>
      <c r="E114" s="56"/>
      <c r="F114" s="15"/>
      <c r="G114" s="44"/>
      <c r="H114" s="44"/>
      <c r="I114" s="15"/>
      <c r="J114" s="15"/>
      <c r="K114" s="15"/>
      <c r="L114" s="15"/>
      <c r="M114" s="16"/>
      <c r="N114" s="15"/>
      <c r="O114" s="15"/>
      <c r="P114" s="15"/>
      <c r="Q114" s="15"/>
      <c r="R114" s="15"/>
      <c r="S114" s="69"/>
    </row>
    <row r="115" spans="2:20" x14ac:dyDescent="0.2">
      <c r="B115" s="106"/>
      <c r="C115" s="107"/>
      <c r="D115" s="108"/>
      <c r="E115" s="139"/>
      <c r="F115" s="107"/>
      <c r="G115" s="140"/>
      <c r="H115" s="140"/>
      <c r="I115" s="140"/>
      <c r="J115" s="140"/>
      <c r="K115" s="107"/>
      <c r="L115" s="107"/>
      <c r="M115" s="108"/>
      <c r="N115" s="141"/>
      <c r="O115" s="107"/>
      <c r="P115" s="107"/>
      <c r="Q115" s="107"/>
      <c r="R115" s="107"/>
      <c r="S115" s="111"/>
    </row>
    <row r="116" spans="2:20" ht="12.75" customHeight="1" x14ac:dyDescent="0.2">
      <c r="B116" s="14"/>
      <c r="C116" s="15"/>
      <c r="D116" s="16"/>
      <c r="E116" s="17"/>
      <c r="F116" s="15"/>
      <c r="G116" s="18"/>
      <c r="H116" s="18"/>
      <c r="I116" s="44"/>
      <c r="J116" s="44"/>
      <c r="K116" s="15"/>
      <c r="L116" s="15"/>
      <c r="M116" s="16"/>
      <c r="N116" s="47"/>
      <c r="O116" s="15"/>
      <c r="P116" s="15"/>
      <c r="Q116" s="15"/>
      <c r="R116" s="15"/>
      <c r="S116" s="69"/>
    </row>
    <row r="117" spans="2:20" ht="12.75" customHeight="1" x14ac:dyDescent="0.2">
      <c r="B117" s="14"/>
      <c r="C117" s="15"/>
      <c r="D117" s="16"/>
      <c r="E117" s="17"/>
      <c r="F117" s="15"/>
      <c r="G117" s="18"/>
      <c r="H117" s="18"/>
      <c r="I117" s="44"/>
      <c r="J117" s="44"/>
      <c r="K117" s="15"/>
      <c r="L117" s="15"/>
      <c r="M117" s="16"/>
      <c r="N117" s="15"/>
      <c r="O117" s="15"/>
      <c r="P117" s="15"/>
      <c r="Q117" s="15"/>
      <c r="R117" s="15"/>
      <c r="S117" s="69"/>
    </row>
    <row r="118" spans="2:20" ht="12" customHeight="1" x14ac:dyDescent="0.25">
      <c r="B118" s="14"/>
      <c r="C118" s="243"/>
      <c r="D118" s="243"/>
      <c r="E118" s="243"/>
      <c r="F118" s="243"/>
      <c r="G118" s="243"/>
      <c r="H118" s="18"/>
      <c r="I118" s="18"/>
      <c r="J118" s="18"/>
      <c r="K118" s="15"/>
      <c r="L118" s="244"/>
      <c r="M118" s="244"/>
      <c r="N118" s="244"/>
      <c r="O118" s="244"/>
      <c r="P118" s="244"/>
      <c r="Q118" s="15"/>
      <c r="R118" s="15"/>
      <c r="S118" s="19"/>
    </row>
    <row r="119" spans="2:20" s="84" customFormat="1" ht="14.25" customHeight="1" x14ac:dyDescent="0.25">
      <c r="B119" s="79"/>
      <c r="C119" s="245" t="s">
        <v>107</v>
      </c>
      <c r="D119" s="245"/>
      <c r="E119" s="245"/>
      <c r="F119" s="245"/>
      <c r="G119" s="245"/>
      <c r="H119" s="80"/>
      <c r="I119" s="80"/>
      <c r="J119" s="80"/>
      <c r="K119" s="80"/>
      <c r="L119" s="245" t="s">
        <v>48</v>
      </c>
      <c r="M119" s="245"/>
      <c r="N119" s="245"/>
      <c r="O119" s="245"/>
      <c r="P119" s="245"/>
      <c r="Q119" s="81"/>
      <c r="R119" s="81"/>
      <c r="S119" s="82"/>
      <c r="T119" s="83"/>
    </row>
    <row r="120" spans="2:20" s="84" customFormat="1" ht="11.25" customHeight="1" x14ac:dyDescent="0.25">
      <c r="B120" s="79"/>
      <c r="C120" s="246" t="s">
        <v>49</v>
      </c>
      <c r="D120" s="246"/>
      <c r="E120" s="246"/>
      <c r="F120" s="246"/>
      <c r="G120" s="246"/>
      <c r="H120" s="85"/>
      <c r="I120" s="85"/>
      <c r="J120" s="85"/>
      <c r="K120" s="85"/>
      <c r="L120" s="246" t="s">
        <v>50</v>
      </c>
      <c r="M120" s="246"/>
      <c r="N120" s="246"/>
      <c r="O120" s="246"/>
      <c r="P120" s="246"/>
      <c r="Q120" s="86"/>
      <c r="R120" s="86"/>
      <c r="S120" s="82"/>
    </row>
    <row r="121" spans="2:20" ht="11.25" customHeight="1" x14ac:dyDescent="0.2">
      <c r="B121" s="14"/>
      <c r="C121" s="240" t="s">
        <v>51</v>
      </c>
      <c r="D121" s="240"/>
      <c r="E121" s="240"/>
      <c r="F121" s="15"/>
      <c r="G121" s="15"/>
      <c r="H121" s="15"/>
      <c r="I121" s="87"/>
      <c r="J121" s="87"/>
      <c r="K121" s="15"/>
      <c r="L121" s="15"/>
      <c r="M121" s="16"/>
      <c r="N121" s="15"/>
      <c r="O121" s="15"/>
      <c r="P121" s="15"/>
      <c r="Q121" s="15"/>
      <c r="R121" s="15"/>
      <c r="S121" s="19"/>
    </row>
    <row r="122" spans="2:20" ht="11.25" customHeight="1" x14ac:dyDescent="0.2">
      <c r="B122" s="14"/>
      <c r="C122" s="16"/>
      <c r="D122" s="16"/>
      <c r="E122" s="88"/>
      <c r="F122" s="15"/>
      <c r="G122" s="15"/>
      <c r="H122" s="15"/>
      <c r="I122" s="87"/>
      <c r="J122" s="87"/>
      <c r="K122" s="15"/>
      <c r="L122" s="15"/>
      <c r="M122" s="16"/>
      <c r="N122" s="15"/>
      <c r="O122" s="15"/>
      <c r="P122" s="15"/>
      <c r="Q122" s="15"/>
      <c r="R122" s="15"/>
      <c r="S122" s="19"/>
    </row>
    <row r="123" spans="2:20" ht="11.25" customHeight="1" x14ac:dyDescent="0.2">
      <c r="B123" s="14"/>
      <c r="C123" s="16"/>
      <c r="D123" s="16"/>
      <c r="E123" s="88"/>
      <c r="F123" s="15"/>
      <c r="G123" s="15"/>
      <c r="H123" s="15"/>
      <c r="I123" s="87"/>
      <c r="J123" s="87"/>
      <c r="K123" s="15"/>
      <c r="L123" s="15"/>
      <c r="M123" s="16"/>
      <c r="N123" s="15"/>
      <c r="O123" s="15"/>
      <c r="P123" s="15"/>
      <c r="Q123" s="15"/>
      <c r="R123" s="15"/>
      <c r="S123" s="19"/>
    </row>
    <row r="124" spans="2:20" s="95" customFormat="1" ht="9.75" customHeight="1" x14ac:dyDescent="0.15">
      <c r="B124" s="89"/>
      <c r="C124" s="90"/>
      <c r="D124" s="90"/>
      <c r="E124" s="91"/>
      <c r="F124" s="92"/>
      <c r="G124" s="241"/>
      <c r="H124" s="241"/>
      <c r="I124" s="241"/>
      <c r="J124" s="241"/>
      <c r="K124" s="241"/>
      <c r="L124" s="241"/>
      <c r="M124" s="90"/>
      <c r="N124" s="241"/>
      <c r="O124" s="241"/>
      <c r="P124" s="241"/>
      <c r="Q124" s="241"/>
      <c r="R124" s="93"/>
      <c r="S124" s="94"/>
    </row>
    <row r="125" spans="2:20" s="84" customFormat="1" ht="9.75" customHeight="1" thickBot="1" x14ac:dyDescent="0.3">
      <c r="B125" s="96" t="s">
        <v>52</v>
      </c>
      <c r="C125" s="97"/>
      <c r="D125" s="98"/>
      <c r="E125" s="99"/>
      <c r="F125" s="97"/>
      <c r="G125" s="242" t="str">
        <f>+G43</f>
        <v>Revision Asesor DGA:  Francisco Jose Bautista Villalobos</v>
      </c>
      <c r="H125" s="242"/>
      <c r="I125" s="242"/>
      <c r="J125" s="242"/>
      <c r="K125" s="242"/>
      <c r="L125" s="242"/>
      <c r="M125" s="98"/>
      <c r="N125" s="97"/>
      <c r="O125" s="97"/>
      <c r="P125" s="97"/>
      <c r="Q125" s="97"/>
      <c r="R125" s="97"/>
      <c r="S125" s="100"/>
    </row>
    <row r="127" spans="2:20" x14ac:dyDescent="0.2">
      <c r="G127" s="142"/>
      <c r="P127" s="62"/>
    </row>
    <row r="128" spans="2:20" x14ac:dyDescent="0.2">
      <c r="F128" s="142"/>
      <c r="G128" s="142"/>
      <c r="H128" s="142"/>
      <c r="I128" s="142"/>
      <c r="N128" s="62"/>
      <c r="O128" s="62"/>
      <c r="P128" s="62"/>
      <c r="Q128" s="62"/>
      <c r="R128" s="62"/>
      <c r="T128" s="62"/>
    </row>
    <row r="130" spans="14:16" x14ac:dyDescent="0.2">
      <c r="N130" s="62"/>
      <c r="P130" s="62"/>
    </row>
  </sheetData>
  <mergeCells count="30">
    <mergeCell ref="E2:S2"/>
    <mergeCell ref="E3:S3"/>
    <mergeCell ref="E4:S4"/>
    <mergeCell ref="E5:S5"/>
    <mergeCell ref="C36:G36"/>
    <mergeCell ref="L36:P36"/>
    <mergeCell ref="I57:I58"/>
    <mergeCell ref="R57:R59"/>
    <mergeCell ref="C37:G37"/>
    <mergeCell ref="L37:P37"/>
    <mergeCell ref="C38:G38"/>
    <mergeCell ref="L38:P38"/>
    <mergeCell ref="C39:E39"/>
    <mergeCell ref="G42:L42"/>
    <mergeCell ref="N42:Q42"/>
    <mergeCell ref="G43:L43"/>
    <mergeCell ref="E52:S52"/>
    <mergeCell ref="E53:S53"/>
    <mergeCell ref="E54:S54"/>
    <mergeCell ref="E55:S55"/>
    <mergeCell ref="C121:E121"/>
    <mergeCell ref="G124:L124"/>
    <mergeCell ref="N124:Q124"/>
    <mergeCell ref="G125:L125"/>
    <mergeCell ref="C118:G118"/>
    <mergeCell ref="L118:P118"/>
    <mergeCell ref="C119:G119"/>
    <mergeCell ref="L119:P119"/>
    <mergeCell ref="C120:G120"/>
    <mergeCell ref="L120:P120"/>
  </mergeCells>
  <printOptions horizontalCentered="1" verticalCentered="1"/>
  <pageMargins left="0.65" right="0.17" top="0.39370078740157483" bottom="0.34" header="0.39370078740157483" footer="0.19685039370078741"/>
  <pageSetup scale="8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34F3-1EC5-4D2D-B439-B7B46E2B4999}">
  <sheetPr>
    <tabColor rgb="FF0070C0"/>
    <pageSetUpPr fitToPage="1"/>
  </sheetPr>
  <dimension ref="B1:S129"/>
  <sheetViews>
    <sheetView showGridLines="0" zoomScaleNormal="100" workbookViewId="0">
      <selection activeCell="G3" sqref="G3:P3"/>
    </sheetView>
  </sheetViews>
  <sheetFormatPr baseColWidth="10" defaultColWidth="5.7109375" defaultRowHeight="11.25" x14ac:dyDescent="0.25"/>
  <cols>
    <col min="1" max="1" width="3.28515625" style="143" customWidth="1"/>
    <col min="2" max="4" width="5.7109375" style="143"/>
    <col min="5" max="5" width="8.85546875" style="143" customWidth="1"/>
    <col min="6" max="6" width="6.7109375" style="143" customWidth="1"/>
    <col min="7" max="7" width="11.28515625" style="143" customWidth="1"/>
    <col min="8" max="8" width="5.7109375" style="143" customWidth="1"/>
    <col min="9" max="9" width="8" style="144" hidden="1" customWidth="1"/>
    <col min="10" max="10" width="3.42578125" style="143" customWidth="1"/>
    <col min="11" max="11" width="25.140625" style="145" customWidth="1"/>
    <col min="12" max="12" width="8.42578125" style="145" customWidth="1"/>
    <col min="13" max="13" width="21.7109375" style="145" customWidth="1"/>
    <col min="14" max="14" width="4.140625" style="143" customWidth="1"/>
    <col min="15" max="15" width="19.42578125" style="143" hidden="1" customWidth="1"/>
    <col min="16" max="16" width="4.42578125" style="143" customWidth="1"/>
    <col min="17" max="17" width="6.28515625" style="146" customWidth="1"/>
    <col min="18" max="18" width="16.140625" style="143" customWidth="1"/>
    <col min="19" max="22" width="15.42578125" style="143" customWidth="1"/>
    <col min="23" max="16384" width="5.7109375" style="143"/>
  </cols>
  <sheetData>
    <row r="1" spans="2:17" ht="12" thickBot="1" x14ac:dyDescent="0.3"/>
    <row r="2" spans="2:17" x14ac:dyDescent="0.25">
      <c r="B2" s="147"/>
      <c r="C2" s="148"/>
      <c r="D2" s="148"/>
      <c r="E2" s="148"/>
      <c r="F2" s="148"/>
      <c r="G2" s="271" t="s">
        <v>3</v>
      </c>
      <c r="H2" s="272"/>
      <c r="I2" s="272"/>
      <c r="J2" s="272"/>
      <c r="K2" s="272"/>
      <c r="L2" s="272"/>
      <c r="M2" s="272"/>
      <c r="N2" s="272"/>
      <c r="O2" s="272"/>
      <c r="P2" s="273"/>
    </row>
    <row r="3" spans="2:17" ht="12" customHeight="1" x14ac:dyDescent="0.25">
      <c r="B3" s="149"/>
      <c r="C3" s="150"/>
      <c r="D3" s="150"/>
      <c r="E3" s="150"/>
      <c r="F3" s="150"/>
      <c r="G3" s="274" t="s">
        <v>108</v>
      </c>
      <c r="H3" s="275"/>
      <c r="I3" s="275"/>
      <c r="J3" s="275"/>
      <c r="K3" s="275"/>
      <c r="L3" s="275"/>
      <c r="M3" s="275"/>
      <c r="N3" s="275" t="s">
        <v>54</v>
      </c>
      <c r="O3" s="275"/>
      <c r="P3" s="276"/>
    </row>
    <row r="4" spans="2:17" ht="15" customHeight="1" x14ac:dyDescent="0.25">
      <c r="B4" s="151"/>
      <c r="C4" s="150"/>
      <c r="D4" s="150"/>
      <c r="E4" s="150"/>
      <c r="F4" s="150"/>
      <c r="G4" s="274" t="s">
        <v>109</v>
      </c>
      <c r="H4" s="275"/>
      <c r="I4" s="275"/>
      <c r="J4" s="275"/>
      <c r="K4" s="275"/>
      <c r="L4" s="275"/>
      <c r="M4" s="275"/>
      <c r="N4" s="275" t="s">
        <v>55</v>
      </c>
      <c r="O4" s="275"/>
      <c r="P4" s="276"/>
    </row>
    <row r="5" spans="2:17" ht="15.75" customHeight="1" thickBot="1" x14ac:dyDescent="0.3">
      <c r="B5" s="152"/>
      <c r="C5" s="153"/>
      <c r="D5" s="153"/>
      <c r="E5" s="153"/>
      <c r="F5" s="153"/>
      <c r="G5" s="263" t="str">
        <f>+G62</f>
        <v>(Cifras expresadas en  pesos)</v>
      </c>
      <c r="H5" s="264"/>
      <c r="I5" s="264"/>
      <c r="J5" s="264"/>
      <c r="K5" s="264"/>
      <c r="L5" s="264"/>
      <c r="M5" s="264"/>
      <c r="N5" s="264" t="s">
        <v>56</v>
      </c>
      <c r="O5" s="264"/>
      <c r="P5" s="265"/>
    </row>
    <row r="6" spans="2:17" x14ac:dyDescent="0.25">
      <c r="B6" s="154"/>
      <c r="C6" s="155"/>
      <c r="D6" s="155"/>
      <c r="E6" s="155"/>
      <c r="F6" s="155"/>
      <c r="G6" s="155"/>
      <c r="H6" s="155"/>
      <c r="I6" s="156"/>
      <c r="P6" s="157"/>
    </row>
    <row r="7" spans="2:17" x14ac:dyDescent="0.25">
      <c r="B7" s="158"/>
      <c r="C7" s="159"/>
      <c r="D7" s="159"/>
      <c r="E7" s="159"/>
      <c r="F7" s="159"/>
      <c r="G7" s="159"/>
      <c r="H7" s="159"/>
      <c r="I7" s="160" t="s">
        <v>7</v>
      </c>
      <c r="J7" s="161"/>
      <c r="K7" s="162" t="s">
        <v>110</v>
      </c>
      <c r="L7" s="162"/>
      <c r="M7" s="162" t="s">
        <v>110</v>
      </c>
      <c r="N7" s="163"/>
      <c r="O7" s="163" t="s">
        <v>111</v>
      </c>
      <c r="P7" s="157"/>
    </row>
    <row r="8" spans="2:17" x14ac:dyDescent="0.25">
      <c r="B8" s="164"/>
      <c r="C8" s="163"/>
      <c r="D8" s="163"/>
      <c r="E8" s="163"/>
      <c r="F8" s="163"/>
      <c r="G8" s="163"/>
      <c r="H8" s="163"/>
      <c r="I8" s="160"/>
      <c r="J8" s="161"/>
      <c r="K8" s="165">
        <v>2021</v>
      </c>
      <c r="L8" s="162"/>
      <c r="M8" s="165">
        <v>2020</v>
      </c>
      <c r="N8" s="163"/>
      <c r="O8" s="163" t="s">
        <v>112</v>
      </c>
      <c r="P8" s="157"/>
    </row>
    <row r="9" spans="2:17" x14ac:dyDescent="0.25">
      <c r="B9" s="158"/>
      <c r="I9" s="166"/>
      <c r="J9" s="161"/>
      <c r="K9" s="167"/>
      <c r="L9" s="168"/>
      <c r="M9" s="167"/>
      <c r="N9" s="161"/>
      <c r="O9" s="161"/>
      <c r="P9" s="157"/>
    </row>
    <row r="10" spans="2:17" x14ac:dyDescent="0.25">
      <c r="B10" s="164" t="s">
        <v>10</v>
      </c>
      <c r="C10" s="155" t="s">
        <v>113</v>
      </c>
      <c r="I10" s="166">
        <v>11</v>
      </c>
      <c r="J10" s="161"/>
      <c r="K10" s="169">
        <f>SUM(K11:K13)</f>
        <v>96455114170.860001</v>
      </c>
      <c r="L10" s="170"/>
      <c r="M10" s="169">
        <f>SUM(M11:M13)</f>
        <v>66687592072.900002</v>
      </c>
      <c r="N10" s="171"/>
      <c r="O10" s="169">
        <f>+K10-M10</f>
        <v>29767522097.959999</v>
      </c>
      <c r="P10" s="157"/>
      <c r="Q10" s="172"/>
    </row>
    <row r="11" spans="2:17" x14ac:dyDescent="0.2">
      <c r="B11" s="164">
        <v>41</v>
      </c>
      <c r="C11" s="143" t="s">
        <v>114</v>
      </c>
      <c r="I11" s="166"/>
      <c r="J11" s="161"/>
      <c r="K11" s="173">
        <f>+K68</f>
        <v>465372</v>
      </c>
      <c r="L11" s="174"/>
      <c r="M11" s="173">
        <f>+M68</f>
        <v>620496</v>
      </c>
      <c r="N11" s="175"/>
      <c r="O11" s="176">
        <f>+K11-M11</f>
        <v>-155124</v>
      </c>
      <c r="P11" s="157"/>
    </row>
    <row r="12" spans="2:17" x14ac:dyDescent="0.2">
      <c r="B12" s="164">
        <v>44</v>
      </c>
      <c r="C12" s="143" t="s">
        <v>115</v>
      </c>
      <c r="I12" s="166"/>
      <c r="J12" s="161"/>
      <c r="K12" s="173">
        <f>+K71</f>
        <v>15978561459.33</v>
      </c>
      <c r="L12" s="174"/>
      <c r="M12" s="173">
        <f>+M71</f>
        <v>20868600</v>
      </c>
      <c r="N12" s="175"/>
      <c r="O12" s="174">
        <f>+K12-M12</f>
        <v>15957692859.33</v>
      </c>
      <c r="P12" s="157"/>
      <c r="Q12" s="177"/>
    </row>
    <row r="13" spans="2:17" x14ac:dyDescent="0.2">
      <c r="B13" s="164">
        <v>47</v>
      </c>
      <c r="C13" s="143" t="s">
        <v>116</v>
      </c>
      <c r="I13" s="166"/>
      <c r="J13" s="161"/>
      <c r="K13" s="173">
        <f>+K74</f>
        <v>80476087339.529999</v>
      </c>
      <c r="L13" s="174"/>
      <c r="M13" s="173">
        <f>+M74</f>
        <v>66666102976.900002</v>
      </c>
      <c r="N13" s="175"/>
      <c r="O13" s="178">
        <f>+K13-M13</f>
        <v>13809984362.629997</v>
      </c>
      <c r="P13" s="157"/>
      <c r="Q13" s="177"/>
    </row>
    <row r="14" spans="2:17" x14ac:dyDescent="0.25">
      <c r="B14" s="164"/>
      <c r="I14" s="166"/>
      <c r="J14" s="161"/>
      <c r="K14" s="174"/>
      <c r="L14" s="174"/>
      <c r="M14" s="174"/>
      <c r="N14" s="175"/>
      <c r="O14" s="175"/>
      <c r="P14" s="157"/>
    </row>
    <row r="15" spans="2:17" x14ac:dyDescent="0.25">
      <c r="B15" s="164"/>
      <c r="I15" s="166"/>
      <c r="J15" s="161"/>
      <c r="K15" s="174"/>
      <c r="L15" s="174"/>
      <c r="M15" s="174"/>
      <c r="N15" s="175"/>
      <c r="O15" s="179"/>
      <c r="P15" s="157"/>
    </row>
    <row r="16" spans="2:17" x14ac:dyDescent="0.25">
      <c r="B16" s="164"/>
      <c r="C16" s="155" t="s">
        <v>117</v>
      </c>
      <c r="I16" s="166">
        <v>12</v>
      </c>
      <c r="J16" s="161"/>
      <c r="K16" s="169">
        <f>SUM(K17:K20)</f>
        <v>69729249280.610001</v>
      </c>
      <c r="L16" s="170"/>
      <c r="M16" s="169">
        <f>SUM(M17:M20)</f>
        <v>59937204362.860001</v>
      </c>
      <c r="N16" s="171"/>
      <c r="O16" s="169">
        <f>+K16-M16</f>
        <v>9792044917.75</v>
      </c>
      <c r="P16" s="157"/>
      <c r="Q16" s="180"/>
    </row>
    <row r="17" spans="2:17" x14ac:dyDescent="0.2">
      <c r="B17" s="164">
        <v>51</v>
      </c>
      <c r="C17" s="143" t="s">
        <v>118</v>
      </c>
      <c r="I17" s="166"/>
      <c r="J17" s="161"/>
      <c r="K17" s="173">
        <f>+K79</f>
        <v>53830091621.190002</v>
      </c>
      <c r="L17" s="174"/>
      <c r="M17" s="173">
        <f>+M79</f>
        <v>59897811484.860001</v>
      </c>
      <c r="N17" s="175"/>
      <c r="O17" s="174">
        <f>+K17-M17</f>
        <v>-6067719863.6699982</v>
      </c>
      <c r="P17" s="157"/>
    </row>
    <row r="18" spans="2:17" s="155" customFormat="1" x14ac:dyDescent="0.2">
      <c r="B18" s="164">
        <v>53</v>
      </c>
      <c r="C18" s="143" t="s">
        <v>119</v>
      </c>
      <c r="D18" s="143"/>
      <c r="E18" s="143"/>
      <c r="F18" s="143"/>
      <c r="G18" s="143"/>
      <c r="H18" s="143"/>
      <c r="I18" s="166">
        <v>13</v>
      </c>
      <c r="J18" s="161"/>
      <c r="K18" s="173">
        <f>+K88</f>
        <v>829494717.38</v>
      </c>
      <c r="L18" s="174"/>
      <c r="M18" s="173">
        <f>+M88</f>
        <v>0</v>
      </c>
      <c r="N18" s="175"/>
      <c r="O18" s="176">
        <f>+K18-M18</f>
        <v>829494717.38</v>
      </c>
      <c r="P18" s="181"/>
      <c r="Q18" s="182"/>
    </row>
    <row r="19" spans="2:17" s="155" customFormat="1" x14ac:dyDescent="0.2">
      <c r="B19" s="164">
        <v>54</v>
      </c>
      <c r="C19" s="143" t="s">
        <v>120</v>
      </c>
      <c r="D19" s="143"/>
      <c r="E19" s="143"/>
      <c r="F19" s="143"/>
      <c r="G19" s="143"/>
      <c r="H19" s="143"/>
      <c r="I19" s="166"/>
      <c r="J19" s="161"/>
      <c r="K19" s="173">
        <f>+K94</f>
        <v>0</v>
      </c>
      <c r="L19" s="174"/>
      <c r="M19" s="173">
        <f>+M94</f>
        <v>0</v>
      </c>
      <c r="N19" s="175"/>
      <c r="O19" s="176">
        <f>+K19-M19</f>
        <v>0</v>
      </c>
      <c r="P19" s="181"/>
      <c r="Q19" s="182"/>
    </row>
    <row r="20" spans="2:17" s="155" customFormat="1" x14ac:dyDescent="0.2">
      <c r="B20" s="164">
        <v>57</v>
      </c>
      <c r="C20" s="143" t="s">
        <v>116</v>
      </c>
      <c r="D20" s="143"/>
      <c r="E20" s="143"/>
      <c r="F20" s="143"/>
      <c r="G20" s="143"/>
      <c r="H20" s="143"/>
      <c r="I20" s="166">
        <v>14</v>
      </c>
      <c r="J20" s="161"/>
      <c r="K20" s="173">
        <v>15069662942.040001</v>
      </c>
      <c r="L20" s="174"/>
      <c r="M20" s="173">
        <f>+M97</f>
        <v>39392878</v>
      </c>
      <c r="N20" s="175"/>
      <c r="O20" s="183">
        <f>+K20-M20</f>
        <v>15030270064.040001</v>
      </c>
      <c r="P20" s="157"/>
      <c r="Q20" s="182"/>
    </row>
    <row r="21" spans="2:17" x14ac:dyDescent="0.25">
      <c r="B21" s="164"/>
      <c r="I21" s="166"/>
      <c r="J21" s="161"/>
      <c r="K21" s="184"/>
      <c r="L21" s="184"/>
      <c r="M21" s="184"/>
      <c r="N21" s="185"/>
      <c r="O21" s="185"/>
      <c r="P21" s="157"/>
    </row>
    <row r="22" spans="2:17" x14ac:dyDescent="0.25">
      <c r="B22" s="164"/>
      <c r="C22" s="155" t="s">
        <v>121</v>
      </c>
      <c r="D22" s="155"/>
      <c r="E22" s="155"/>
      <c r="F22" s="155"/>
      <c r="G22" s="155"/>
      <c r="H22" s="155"/>
      <c r="I22" s="160"/>
      <c r="J22" s="161"/>
      <c r="K22" s="169">
        <f>+K10-K16</f>
        <v>26725864890.25</v>
      </c>
      <c r="L22" s="170"/>
      <c r="M22" s="169">
        <f>+M10-M16</f>
        <v>6750387710.0400009</v>
      </c>
      <c r="N22" s="186"/>
      <c r="O22" s="187">
        <f>+K22-M22</f>
        <v>19975477180.209999</v>
      </c>
      <c r="P22" s="157"/>
    </row>
    <row r="23" spans="2:17" x14ac:dyDescent="0.25">
      <c r="B23" s="164"/>
      <c r="C23" s="155"/>
      <c r="D23" s="155"/>
      <c r="E23" s="155"/>
      <c r="F23" s="155"/>
      <c r="G23" s="155"/>
      <c r="H23" s="155"/>
      <c r="I23" s="160"/>
      <c r="J23" s="161"/>
      <c r="K23" s="170"/>
      <c r="L23" s="170"/>
      <c r="M23" s="170"/>
      <c r="N23" s="186"/>
      <c r="O23" s="188"/>
      <c r="P23" s="157"/>
    </row>
    <row r="24" spans="2:17" x14ac:dyDescent="0.25">
      <c r="B24" s="164"/>
      <c r="C24" s="155"/>
      <c r="D24" s="155"/>
      <c r="E24" s="155"/>
      <c r="F24" s="155"/>
      <c r="G24" s="155"/>
      <c r="H24" s="155"/>
      <c r="I24" s="160"/>
      <c r="J24" s="161"/>
      <c r="K24" s="170"/>
      <c r="L24" s="170"/>
      <c r="M24" s="170"/>
      <c r="N24" s="186"/>
      <c r="O24" s="188"/>
      <c r="P24" s="157"/>
    </row>
    <row r="25" spans="2:17" x14ac:dyDescent="0.25">
      <c r="B25" s="164"/>
      <c r="C25" s="155" t="s">
        <v>122</v>
      </c>
      <c r="D25" s="155"/>
      <c r="E25" s="155"/>
      <c r="F25" s="155"/>
      <c r="G25" s="155"/>
      <c r="H25" s="155"/>
      <c r="I25" s="160"/>
      <c r="J25" s="161"/>
      <c r="K25" s="169">
        <f>+K26</f>
        <v>140648231.46000001</v>
      </c>
      <c r="L25" s="170"/>
      <c r="M25" s="169">
        <f>+M26</f>
        <v>62508054.990000002</v>
      </c>
      <c r="N25" s="186"/>
      <c r="O25" s="188"/>
      <c r="P25" s="157"/>
    </row>
    <row r="26" spans="2:17" x14ac:dyDescent="0.2">
      <c r="B26" s="164">
        <v>48</v>
      </c>
      <c r="C26" s="143" t="s">
        <v>123</v>
      </c>
      <c r="I26" s="166"/>
      <c r="J26" s="161"/>
      <c r="K26" s="173">
        <f>+K105</f>
        <v>140648231.46000001</v>
      </c>
      <c r="L26" s="174"/>
      <c r="M26" s="173">
        <f>+M105</f>
        <v>62508054.990000002</v>
      </c>
      <c r="N26" s="186"/>
      <c r="O26" s="188"/>
      <c r="P26" s="157"/>
    </row>
    <row r="27" spans="2:17" x14ac:dyDescent="0.25">
      <c r="B27" s="164"/>
      <c r="I27" s="166"/>
      <c r="J27" s="161"/>
      <c r="K27" s="174"/>
      <c r="L27" s="174"/>
      <c r="M27" s="174"/>
      <c r="N27" s="175"/>
      <c r="O27" s="179"/>
      <c r="P27" s="157"/>
    </row>
    <row r="28" spans="2:17" x14ac:dyDescent="0.25">
      <c r="B28" s="164"/>
      <c r="C28" s="155" t="s">
        <v>124</v>
      </c>
      <c r="I28" s="166"/>
      <c r="J28" s="161"/>
      <c r="K28" s="169">
        <f>+K29</f>
        <v>16669210.85</v>
      </c>
      <c r="L28" s="170"/>
      <c r="M28" s="169">
        <f>+M29</f>
        <v>40800</v>
      </c>
      <c r="N28" s="170"/>
      <c r="O28" s="187">
        <f>+K28-M28</f>
        <v>16628410.85</v>
      </c>
      <c r="P28" s="157"/>
    </row>
    <row r="29" spans="2:17" x14ac:dyDescent="0.2">
      <c r="B29" s="164">
        <v>58</v>
      </c>
      <c r="C29" s="143" t="s">
        <v>125</v>
      </c>
      <c r="I29" s="166">
        <v>15</v>
      </c>
      <c r="J29" s="161"/>
      <c r="K29" s="173">
        <f>+K109</f>
        <v>16669210.85</v>
      </c>
      <c r="L29" s="174"/>
      <c r="M29" s="173">
        <f>+M110</f>
        <v>40800</v>
      </c>
      <c r="N29" s="174"/>
      <c r="O29" s="189">
        <f>+K29-M29</f>
        <v>16628410.85</v>
      </c>
      <c r="P29" s="157"/>
    </row>
    <row r="30" spans="2:17" x14ac:dyDescent="0.2">
      <c r="B30" s="164"/>
      <c r="I30" s="166"/>
      <c r="J30" s="161"/>
      <c r="K30" s="173"/>
      <c r="L30" s="174"/>
      <c r="M30" s="173"/>
      <c r="N30" s="174"/>
      <c r="O30" s="176"/>
      <c r="P30" s="157"/>
    </row>
    <row r="31" spans="2:17" x14ac:dyDescent="0.25">
      <c r="B31" s="164"/>
      <c r="C31" s="155" t="s">
        <v>126</v>
      </c>
      <c r="I31" s="166"/>
      <c r="J31" s="161"/>
      <c r="K31" s="169">
        <f>+K25-K28</f>
        <v>123979020.61000001</v>
      </c>
      <c r="L31" s="170"/>
      <c r="M31" s="169">
        <f>+M25-M28</f>
        <v>62467254.990000002</v>
      </c>
      <c r="N31" s="174"/>
      <c r="O31" s="176"/>
      <c r="P31" s="157"/>
    </row>
    <row r="32" spans="2:17" x14ac:dyDescent="0.2">
      <c r="B32" s="164"/>
      <c r="I32" s="166"/>
      <c r="J32" s="161"/>
      <c r="K32" s="173"/>
      <c r="L32" s="174"/>
      <c r="M32" s="173"/>
      <c r="N32" s="174"/>
      <c r="O32" s="176"/>
      <c r="P32" s="157"/>
    </row>
    <row r="33" spans="2:17" x14ac:dyDescent="0.25">
      <c r="B33" s="164"/>
      <c r="I33" s="166"/>
      <c r="J33" s="161"/>
      <c r="K33" s="190"/>
      <c r="L33" s="174"/>
      <c r="M33" s="190"/>
      <c r="N33" s="175"/>
      <c r="O33" s="179"/>
      <c r="P33" s="191"/>
    </row>
    <row r="34" spans="2:17" s="155" customFormat="1" ht="12" thickBot="1" x14ac:dyDescent="0.3">
      <c r="B34" s="164"/>
      <c r="C34" s="155" t="s">
        <v>127</v>
      </c>
      <c r="I34" s="160"/>
      <c r="J34" s="161"/>
      <c r="K34" s="192">
        <f>+K22+K31</f>
        <v>26849843910.860001</v>
      </c>
      <c r="L34" s="174"/>
      <c r="M34" s="192">
        <f>+M22+M31</f>
        <v>6812854965.0300007</v>
      </c>
      <c r="N34" s="171"/>
      <c r="O34" s="193">
        <f>+K34-M34</f>
        <v>20036988945.830002</v>
      </c>
      <c r="P34" s="157"/>
      <c r="Q34" s="182"/>
    </row>
    <row r="35" spans="2:17" ht="12" thickTop="1" x14ac:dyDescent="0.25">
      <c r="B35" s="164"/>
      <c r="I35" s="166"/>
      <c r="J35" s="161"/>
      <c r="K35" s="194"/>
      <c r="L35" s="194"/>
      <c r="M35" s="194"/>
      <c r="N35" s="195"/>
      <c r="O35" s="195"/>
      <c r="P35" s="157"/>
    </row>
    <row r="36" spans="2:17" ht="3.75" customHeight="1" thickBot="1" x14ac:dyDescent="0.3">
      <c r="B36" s="164"/>
      <c r="K36" s="168"/>
      <c r="N36" s="196"/>
      <c r="O36" s="196"/>
      <c r="P36" s="157"/>
    </row>
    <row r="37" spans="2:17" x14ac:dyDescent="0.25">
      <c r="B37" s="197"/>
      <c r="C37" s="198"/>
      <c r="D37" s="198"/>
      <c r="E37" s="198"/>
      <c r="F37" s="198"/>
      <c r="G37" s="198"/>
      <c r="H37" s="198"/>
      <c r="I37" s="199"/>
      <c r="J37" s="198"/>
      <c r="K37" s="200"/>
      <c r="L37" s="201"/>
      <c r="M37" s="201"/>
      <c r="N37" s="198"/>
      <c r="O37" s="198"/>
      <c r="P37" s="202"/>
    </row>
    <row r="38" spans="2:17" ht="9" customHeight="1" x14ac:dyDescent="0.25">
      <c r="B38" s="164"/>
      <c r="P38" s="157"/>
    </row>
    <row r="39" spans="2:17" x14ac:dyDescent="0.25">
      <c r="B39" s="164"/>
      <c r="P39" s="157"/>
    </row>
    <row r="40" spans="2:17" x14ac:dyDescent="0.25">
      <c r="B40" s="164"/>
      <c r="P40" s="157"/>
    </row>
    <row r="41" spans="2:17" ht="15.75" customHeight="1" x14ac:dyDescent="0.25">
      <c r="B41" s="164"/>
      <c r="C41" s="266"/>
      <c r="D41" s="266"/>
      <c r="E41" s="266"/>
      <c r="F41" s="266"/>
      <c r="G41" s="266"/>
      <c r="H41" s="266"/>
      <c r="I41" s="203"/>
      <c r="J41" s="204"/>
      <c r="K41" s="205"/>
      <c r="L41" s="266"/>
      <c r="M41" s="266"/>
      <c r="N41" s="266"/>
      <c r="P41" s="157"/>
    </row>
    <row r="42" spans="2:17" ht="12" x14ac:dyDescent="0.25">
      <c r="B42" s="206"/>
      <c r="C42" s="267" t="s">
        <v>47</v>
      </c>
      <c r="D42" s="267"/>
      <c r="E42" s="267"/>
      <c r="F42" s="267"/>
      <c r="G42" s="267"/>
      <c r="H42" s="267"/>
      <c r="I42" s="268"/>
      <c r="J42" s="268"/>
      <c r="K42" s="268"/>
      <c r="L42" s="269" t="s">
        <v>48</v>
      </c>
      <c r="M42" s="269"/>
      <c r="N42" s="269"/>
      <c r="O42" s="269"/>
      <c r="P42" s="157"/>
    </row>
    <row r="43" spans="2:17" ht="12" x14ac:dyDescent="0.25">
      <c r="B43" s="158"/>
      <c r="C43" s="256" t="s">
        <v>49</v>
      </c>
      <c r="D43" s="256"/>
      <c r="E43" s="256"/>
      <c r="F43" s="256"/>
      <c r="G43" s="256"/>
      <c r="H43" s="256"/>
      <c r="I43" s="257"/>
      <c r="J43" s="257"/>
      <c r="K43" s="257"/>
      <c r="L43" s="258" t="s">
        <v>50</v>
      </c>
      <c r="M43" s="258"/>
      <c r="N43" s="258"/>
      <c r="O43" s="258"/>
      <c r="P43" s="157"/>
      <c r="Q43" s="172"/>
    </row>
    <row r="44" spans="2:17" ht="15" customHeight="1" x14ac:dyDescent="0.25">
      <c r="B44" s="158"/>
      <c r="C44" s="207"/>
      <c r="D44" s="270" t="s">
        <v>128</v>
      </c>
      <c r="E44" s="270"/>
      <c r="F44" s="270"/>
      <c r="G44" s="270"/>
      <c r="H44" s="207"/>
      <c r="I44" s="208"/>
      <c r="J44" s="209"/>
      <c r="K44" s="210"/>
      <c r="L44" s="211"/>
      <c r="M44" s="211"/>
      <c r="N44" s="212"/>
      <c r="O44" s="212"/>
      <c r="P44" s="157"/>
      <c r="Q44" s="172"/>
    </row>
    <row r="45" spans="2:17" ht="12" x14ac:dyDescent="0.25">
      <c r="B45" s="158"/>
      <c r="C45" s="161"/>
      <c r="D45" s="161"/>
      <c r="E45" s="161"/>
      <c r="F45" s="161"/>
      <c r="G45" s="161"/>
      <c r="H45" s="161"/>
      <c r="I45" s="208"/>
      <c r="J45" s="209"/>
      <c r="K45" s="210"/>
      <c r="L45" s="211"/>
      <c r="M45" s="211"/>
      <c r="N45" s="212"/>
      <c r="O45" s="212"/>
      <c r="P45" s="157"/>
      <c r="Q45" s="172"/>
    </row>
    <row r="46" spans="2:17" s="214" customFormat="1" ht="15" customHeight="1" x14ac:dyDescent="0.15">
      <c r="B46" s="213"/>
      <c r="C46" s="260"/>
      <c r="D46" s="260"/>
      <c r="E46" s="260"/>
      <c r="F46" s="260"/>
      <c r="G46" s="260"/>
      <c r="I46" s="215"/>
      <c r="K46" s="216"/>
      <c r="L46" s="216"/>
      <c r="M46" s="216"/>
      <c r="P46" s="217"/>
      <c r="Q46" s="218"/>
    </row>
    <row r="47" spans="2:17" ht="13.5" customHeight="1" thickBot="1" x14ac:dyDescent="0.3">
      <c r="B47" s="261" t="s">
        <v>129</v>
      </c>
      <c r="C47" s="262"/>
      <c r="D47" s="262"/>
      <c r="E47" s="262"/>
      <c r="F47" s="262"/>
      <c r="G47" s="262"/>
      <c r="H47" s="262"/>
      <c r="I47" s="219"/>
      <c r="J47" s="97" t="s">
        <v>53</v>
      </c>
      <c r="K47" s="220"/>
      <c r="L47" s="221"/>
      <c r="M47" s="221"/>
      <c r="N47" s="222"/>
      <c r="O47" s="222"/>
      <c r="P47" s="223"/>
    </row>
    <row r="51" spans="2:16" s="146" customFormat="1" x14ac:dyDescent="0.25">
      <c r="B51" s="143"/>
      <c r="C51" s="143"/>
      <c r="D51" s="143"/>
      <c r="E51" s="143"/>
      <c r="F51" s="143"/>
      <c r="G51" s="143"/>
      <c r="H51" s="143"/>
      <c r="I51" s="144"/>
      <c r="J51" s="143"/>
      <c r="K51" s="145"/>
      <c r="L51" s="145"/>
      <c r="M51" s="145"/>
      <c r="N51" s="224"/>
      <c r="O51" s="224"/>
      <c r="P51" s="143"/>
    </row>
    <row r="52" spans="2:16" s="146" customFormat="1" ht="15" customHeight="1" x14ac:dyDescent="0.25">
      <c r="B52" s="143"/>
      <c r="C52" s="143"/>
      <c r="D52" s="143"/>
      <c r="E52" s="143"/>
      <c r="F52" s="143"/>
      <c r="G52" s="143"/>
      <c r="H52" s="143"/>
      <c r="I52" s="144"/>
      <c r="J52" s="143"/>
      <c r="K52" s="145"/>
      <c r="L52" s="145"/>
      <c r="M52" s="145"/>
      <c r="N52" s="143"/>
      <c r="O52" s="143"/>
      <c r="P52" s="143"/>
    </row>
    <row r="56" spans="2:16" s="146" customFormat="1" ht="15.75" customHeight="1" x14ac:dyDescent="0.25">
      <c r="B56" s="143"/>
      <c r="C56" s="143"/>
      <c r="D56" s="143"/>
      <c r="E56" s="143"/>
      <c r="F56" s="143"/>
      <c r="G56" s="143"/>
      <c r="H56" s="143"/>
      <c r="I56" s="144"/>
      <c r="J56" s="143"/>
      <c r="K56" s="145"/>
      <c r="L56" s="145"/>
      <c r="M56" s="145"/>
      <c r="N56" s="143"/>
      <c r="O56" s="143"/>
      <c r="P56" s="143"/>
    </row>
    <row r="58" spans="2:16" s="146" customFormat="1" ht="12" thickBot="1" x14ac:dyDescent="0.3">
      <c r="B58" s="143"/>
      <c r="C58" s="143"/>
      <c r="D58" s="143"/>
      <c r="E58" s="143"/>
      <c r="F58" s="143"/>
      <c r="G58" s="143"/>
      <c r="H58" s="143"/>
      <c r="I58" s="144"/>
      <c r="J58" s="143"/>
      <c r="K58" s="145"/>
      <c r="L58" s="145"/>
      <c r="M58" s="145"/>
      <c r="N58" s="143"/>
      <c r="O58" s="143"/>
      <c r="P58" s="143"/>
    </row>
    <row r="59" spans="2:16" s="146" customFormat="1" ht="15" customHeight="1" x14ac:dyDescent="0.25">
      <c r="B59" s="147"/>
      <c r="C59" s="148"/>
      <c r="D59" s="148"/>
      <c r="E59" s="148"/>
      <c r="F59" s="148"/>
      <c r="G59" s="271" t="s">
        <v>3</v>
      </c>
      <c r="H59" s="272"/>
      <c r="I59" s="272"/>
      <c r="J59" s="272"/>
      <c r="K59" s="272"/>
      <c r="L59" s="272"/>
      <c r="M59" s="272"/>
      <c r="N59" s="272"/>
      <c r="O59" s="272"/>
      <c r="P59" s="273"/>
    </row>
    <row r="60" spans="2:16" s="146" customFormat="1" ht="15" customHeight="1" x14ac:dyDescent="0.25">
      <c r="B60" s="149"/>
      <c r="C60" s="150"/>
      <c r="D60" s="150"/>
      <c r="E60" s="150"/>
      <c r="F60" s="150"/>
      <c r="G60" s="274" t="s">
        <v>108</v>
      </c>
      <c r="H60" s="275"/>
      <c r="I60" s="275"/>
      <c r="J60" s="275"/>
      <c r="K60" s="275"/>
      <c r="L60" s="275"/>
      <c r="M60" s="275"/>
      <c r="N60" s="275"/>
      <c r="O60" s="275"/>
      <c r="P60" s="276"/>
    </row>
    <row r="61" spans="2:16" s="146" customFormat="1" ht="15.75" customHeight="1" x14ac:dyDescent="0.25">
      <c r="B61" s="151"/>
      <c r="C61" s="150"/>
      <c r="D61" s="150"/>
      <c r="E61" s="150"/>
      <c r="F61" s="150"/>
      <c r="G61" s="274" t="str">
        <f>+G4</f>
        <v>COMPARATIVO A 31 DE MARZO 2021</v>
      </c>
      <c r="H61" s="275"/>
      <c r="I61" s="275"/>
      <c r="J61" s="275"/>
      <c r="K61" s="275"/>
      <c r="L61" s="275"/>
      <c r="M61" s="275"/>
      <c r="N61" s="275"/>
      <c r="O61" s="275"/>
      <c r="P61" s="276"/>
    </row>
    <row r="62" spans="2:16" s="146" customFormat="1" ht="15.75" customHeight="1" thickBot="1" x14ac:dyDescent="0.3">
      <c r="B62" s="152"/>
      <c r="C62" s="153"/>
      <c r="D62" s="153"/>
      <c r="E62" s="153"/>
      <c r="F62" s="153"/>
      <c r="G62" s="263" t="s">
        <v>6</v>
      </c>
      <c r="H62" s="264"/>
      <c r="I62" s="264"/>
      <c r="J62" s="264"/>
      <c r="K62" s="264"/>
      <c r="L62" s="264"/>
      <c r="M62" s="264"/>
      <c r="N62" s="264"/>
      <c r="O62" s="264"/>
      <c r="P62" s="265"/>
    </row>
    <row r="63" spans="2:16" s="146" customFormat="1" x14ac:dyDescent="0.25">
      <c r="B63" s="154"/>
      <c r="C63" s="155"/>
      <c r="D63" s="155"/>
      <c r="E63" s="155"/>
      <c r="F63" s="155"/>
      <c r="G63" s="155"/>
      <c r="H63" s="155"/>
      <c r="I63" s="156"/>
      <c r="J63" s="143"/>
      <c r="K63" s="145"/>
      <c r="L63" s="145"/>
      <c r="M63" s="145"/>
      <c r="N63" s="143"/>
      <c r="O63" s="143"/>
      <c r="P63" s="157"/>
    </row>
    <row r="64" spans="2:16" s="146" customFormat="1" x14ac:dyDescent="0.25">
      <c r="B64" s="158"/>
      <c r="C64" s="159"/>
      <c r="D64" s="159"/>
      <c r="E64" s="159"/>
      <c r="F64" s="159"/>
      <c r="G64" s="159"/>
      <c r="H64" s="159"/>
      <c r="I64" s="160" t="s">
        <v>57</v>
      </c>
      <c r="J64" s="143"/>
      <c r="K64" s="162" t="s">
        <v>110</v>
      </c>
      <c r="L64" s="162"/>
      <c r="M64" s="162" t="s">
        <v>110</v>
      </c>
      <c r="N64" s="163"/>
      <c r="O64" s="163" t="s">
        <v>111</v>
      </c>
      <c r="P64" s="157"/>
    </row>
    <row r="65" spans="2:19" x14ac:dyDescent="0.25">
      <c r="B65" s="164"/>
      <c r="C65" s="163"/>
      <c r="D65" s="163"/>
      <c r="E65" s="163"/>
      <c r="F65" s="163"/>
      <c r="G65" s="163"/>
      <c r="H65" s="163"/>
      <c r="I65" s="160"/>
      <c r="K65" s="225">
        <f>+K8</f>
        <v>2021</v>
      </c>
      <c r="L65" s="162"/>
      <c r="M65" s="225">
        <f>+M8</f>
        <v>2020</v>
      </c>
      <c r="N65" s="163"/>
      <c r="O65" s="163" t="s">
        <v>112</v>
      </c>
      <c r="P65" s="157"/>
    </row>
    <row r="66" spans="2:19" x14ac:dyDescent="0.25">
      <c r="B66" s="158"/>
      <c r="I66" s="166"/>
      <c r="K66" s="167"/>
      <c r="L66" s="168"/>
      <c r="M66" s="167"/>
      <c r="N66" s="161"/>
      <c r="O66" s="161"/>
      <c r="P66" s="157"/>
    </row>
    <row r="67" spans="2:19" x14ac:dyDescent="0.2">
      <c r="B67" s="164" t="s">
        <v>10</v>
      </c>
      <c r="C67" s="155" t="s">
        <v>113</v>
      </c>
      <c r="I67" s="166"/>
      <c r="K67" s="169">
        <f>+K68+K74+K71</f>
        <v>96455114170.860001</v>
      </c>
      <c r="L67" s="170"/>
      <c r="M67" s="169">
        <f>+M68+M74+M71</f>
        <v>66687592072.900002</v>
      </c>
      <c r="N67" s="170"/>
      <c r="O67" s="169">
        <f>+K67-M67</f>
        <v>29767522097.959999</v>
      </c>
      <c r="P67" s="157"/>
      <c r="R67" s="1"/>
      <c r="S67" s="5"/>
    </row>
    <row r="68" spans="2:19" x14ac:dyDescent="0.2">
      <c r="B68" s="164">
        <v>41</v>
      </c>
      <c r="C68" s="155" t="s">
        <v>130</v>
      </c>
      <c r="I68" s="160" t="s">
        <v>131</v>
      </c>
      <c r="K68" s="170">
        <f>+K69</f>
        <v>465372</v>
      </c>
      <c r="L68" s="174"/>
      <c r="M68" s="170">
        <f>+M69</f>
        <v>620496</v>
      </c>
      <c r="N68" s="170"/>
      <c r="O68" s="170">
        <f>+K68-M68</f>
        <v>-155124</v>
      </c>
      <c r="P68" s="157"/>
      <c r="R68" s="1"/>
      <c r="S68" s="5"/>
    </row>
    <row r="69" spans="2:19" x14ac:dyDescent="0.2">
      <c r="B69" s="226">
        <v>4110</v>
      </c>
      <c r="C69" s="143" t="s">
        <v>132</v>
      </c>
      <c r="I69" s="166"/>
      <c r="K69" s="173">
        <v>465372</v>
      </c>
      <c r="L69" s="174"/>
      <c r="M69" s="173">
        <v>620496</v>
      </c>
      <c r="N69" s="174"/>
      <c r="O69" s="174">
        <f>+K69-M69</f>
        <v>-155124</v>
      </c>
      <c r="P69" s="157"/>
      <c r="R69" s="1"/>
      <c r="S69" s="5"/>
    </row>
    <row r="70" spans="2:19" x14ac:dyDescent="0.2">
      <c r="B70" s="226"/>
      <c r="I70" s="166"/>
      <c r="K70" s="173"/>
      <c r="L70" s="174"/>
      <c r="M70" s="173"/>
      <c r="N70" s="174"/>
      <c r="O70" s="174"/>
      <c r="P70" s="157"/>
      <c r="R70" s="1"/>
      <c r="S70" s="5"/>
    </row>
    <row r="71" spans="2:19" x14ac:dyDescent="0.2">
      <c r="B71" s="164">
        <v>44</v>
      </c>
      <c r="C71" s="155" t="s">
        <v>115</v>
      </c>
      <c r="I71" s="160" t="s">
        <v>131</v>
      </c>
      <c r="K71" s="170">
        <f>+K72</f>
        <v>15978561459.33</v>
      </c>
      <c r="L71" s="174"/>
      <c r="M71" s="170">
        <f>+M72</f>
        <v>20868600</v>
      </c>
      <c r="N71" s="170"/>
      <c r="O71" s="170">
        <f>+K71-M71</f>
        <v>15957692859.33</v>
      </c>
      <c r="P71" s="157"/>
      <c r="R71" s="1"/>
      <c r="S71" s="5"/>
    </row>
    <row r="72" spans="2:19" x14ac:dyDescent="0.2">
      <c r="B72" s="226">
        <v>4428</v>
      </c>
      <c r="C72" s="143" t="s">
        <v>133</v>
      </c>
      <c r="I72" s="166"/>
      <c r="K72" s="173">
        <v>15978561459.33</v>
      </c>
      <c r="L72" s="174"/>
      <c r="M72" s="173">
        <v>20868600</v>
      </c>
      <c r="N72" s="174"/>
      <c r="O72" s="174">
        <f>+K72-M72</f>
        <v>15957692859.33</v>
      </c>
      <c r="P72" s="157"/>
      <c r="R72" s="1"/>
      <c r="S72" s="5"/>
    </row>
    <row r="73" spans="2:19" x14ac:dyDescent="0.2">
      <c r="B73" s="226"/>
      <c r="I73" s="166"/>
      <c r="K73" s="174"/>
      <c r="L73" s="174"/>
      <c r="M73" s="174"/>
      <c r="N73" s="174"/>
      <c r="O73" s="174"/>
      <c r="P73" s="157"/>
      <c r="R73" s="1"/>
      <c r="S73" s="5"/>
    </row>
    <row r="74" spans="2:19" x14ac:dyDescent="0.2">
      <c r="B74" s="164">
        <v>47</v>
      </c>
      <c r="C74" s="155" t="s">
        <v>134</v>
      </c>
      <c r="I74" s="160" t="s">
        <v>131</v>
      </c>
      <c r="K74" s="170">
        <f>SUM(K75:K76)</f>
        <v>80476087339.529999</v>
      </c>
      <c r="L74" s="174"/>
      <c r="M74" s="170">
        <f>SUM(M75:M76)</f>
        <v>66666102976.900002</v>
      </c>
      <c r="N74" s="170"/>
      <c r="O74" s="170">
        <f>+K74-M74</f>
        <v>13809984362.629997</v>
      </c>
      <c r="P74" s="157"/>
      <c r="R74" s="1"/>
      <c r="S74" s="5"/>
    </row>
    <row r="75" spans="2:19" x14ac:dyDescent="0.2">
      <c r="B75" s="226">
        <v>4705</v>
      </c>
      <c r="C75" s="143" t="s">
        <v>135</v>
      </c>
      <c r="I75" s="166"/>
      <c r="K75" s="173">
        <v>74954213689.529999</v>
      </c>
      <c r="L75" s="174"/>
      <c r="M75" s="173">
        <v>61754909325.900002</v>
      </c>
      <c r="N75" s="174"/>
      <c r="O75" s="174">
        <f>+K75-M75</f>
        <v>13199304363.629997</v>
      </c>
      <c r="P75" s="157"/>
      <c r="R75" s="1"/>
      <c r="S75" s="5"/>
    </row>
    <row r="76" spans="2:19" x14ac:dyDescent="0.2">
      <c r="B76" s="226">
        <v>4722</v>
      </c>
      <c r="C76" s="143" t="s">
        <v>136</v>
      </c>
      <c r="I76" s="166"/>
      <c r="K76" s="173">
        <v>5521873650</v>
      </c>
      <c r="L76" s="174"/>
      <c r="M76" s="173">
        <v>4911193651</v>
      </c>
      <c r="N76" s="174"/>
      <c r="O76" s="174">
        <f>+K76-M76</f>
        <v>610679999</v>
      </c>
      <c r="P76" s="157"/>
      <c r="R76" s="1"/>
      <c r="S76" s="5"/>
    </row>
    <row r="77" spans="2:19" x14ac:dyDescent="0.2">
      <c r="B77" s="164"/>
      <c r="I77" s="166"/>
      <c r="K77" s="184"/>
      <c r="L77" s="184"/>
      <c r="M77" s="184"/>
      <c r="N77" s="184"/>
      <c r="O77" s="184"/>
      <c r="P77" s="157"/>
      <c r="R77" s="1"/>
      <c r="S77" s="5"/>
    </row>
    <row r="78" spans="2:19" x14ac:dyDescent="0.2">
      <c r="B78" s="164"/>
      <c r="C78" s="155" t="s">
        <v>137</v>
      </c>
      <c r="I78" s="166"/>
      <c r="K78" s="169">
        <f>+K79+K88+K94+K97</f>
        <v>69777404371.610001</v>
      </c>
      <c r="L78" s="170"/>
      <c r="M78" s="169">
        <f>+M79+M88+M94+M97</f>
        <v>59937204362.860001</v>
      </c>
      <c r="N78" s="170"/>
      <c r="O78" s="169">
        <f t="shared" ref="O78:O86" si="0">+K78-M78</f>
        <v>9840200008.75</v>
      </c>
      <c r="P78" s="157"/>
      <c r="Q78" s="180"/>
      <c r="R78" s="1"/>
      <c r="S78" s="5"/>
    </row>
    <row r="79" spans="2:19" x14ac:dyDescent="0.2">
      <c r="B79" s="164">
        <v>51</v>
      </c>
      <c r="C79" s="155" t="s">
        <v>138</v>
      </c>
      <c r="I79" s="160" t="s">
        <v>139</v>
      </c>
      <c r="K79" s="170">
        <f>SUM(K80:K86)</f>
        <v>53830091621.190002</v>
      </c>
      <c r="L79" s="174"/>
      <c r="M79" s="170">
        <f>SUM(M80:M86)</f>
        <v>59897811484.860001</v>
      </c>
      <c r="N79" s="170"/>
      <c r="O79" s="170">
        <f t="shared" si="0"/>
        <v>-6067719863.6699982</v>
      </c>
      <c r="P79" s="157"/>
      <c r="R79" s="1"/>
      <c r="S79" s="5"/>
    </row>
    <row r="80" spans="2:19" x14ac:dyDescent="0.2">
      <c r="B80" s="226">
        <v>5101</v>
      </c>
      <c r="C80" s="143" t="s">
        <v>140</v>
      </c>
      <c r="I80" s="166"/>
      <c r="K80" s="173">
        <v>24975663901</v>
      </c>
      <c r="L80" s="174"/>
      <c r="M80" s="173">
        <v>24954049179</v>
      </c>
      <c r="N80" s="174"/>
      <c r="O80" s="174">
        <f t="shared" si="0"/>
        <v>21614722</v>
      </c>
      <c r="P80" s="157"/>
      <c r="R80" s="1"/>
      <c r="S80" s="5"/>
    </row>
    <row r="81" spans="2:19" x14ac:dyDescent="0.2">
      <c r="B81" s="226">
        <v>5103</v>
      </c>
      <c r="C81" s="143" t="s">
        <v>141</v>
      </c>
      <c r="I81" s="166"/>
      <c r="K81" s="173">
        <v>8477156951</v>
      </c>
      <c r="L81" s="174"/>
      <c r="M81" s="173">
        <v>8033808018</v>
      </c>
      <c r="N81" s="174"/>
      <c r="O81" s="174">
        <f t="shared" si="0"/>
        <v>443348933</v>
      </c>
      <c r="P81" s="157"/>
      <c r="R81" s="1"/>
      <c r="S81" s="5"/>
    </row>
    <row r="82" spans="2:19" x14ac:dyDescent="0.2">
      <c r="B82" s="226">
        <v>5104</v>
      </c>
      <c r="C82" s="143" t="s">
        <v>142</v>
      </c>
      <c r="I82" s="166"/>
      <c r="K82" s="173">
        <v>1452651300</v>
      </c>
      <c r="L82" s="174"/>
      <c r="M82" s="173">
        <v>1398477100</v>
      </c>
      <c r="N82" s="174"/>
      <c r="O82" s="174">
        <f t="shared" si="0"/>
        <v>54174200</v>
      </c>
      <c r="P82" s="157"/>
      <c r="R82" s="1"/>
      <c r="S82" s="5"/>
    </row>
    <row r="83" spans="2:19" x14ac:dyDescent="0.2">
      <c r="B83" s="226">
        <v>5107</v>
      </c>
      <c r="C83" s="143" t="s">
        <v>143</v>
      </c>
      <c r="I83" s="166"/>
      <c r="K83" s="173">
        <v>12478049253</v>
      </c>
      <c r="L83" s="174"/>
      <c r="M83" s="173">
        <v>13834736883</v>
      </c>
      <c r="N83" s="174"/>
      <c r="O83" s="174">
        <f t="shared" si="0"/>
        <v>-1356687630</v>
      </c>
      <c r="P83" s="157"/>
      <c r="R83" s="1"/>
      <c r="S83" s="5"/>
    </row>
    <row r="84" spans="2:19" x14ac:dyDescent="0.2">
      <c r="B84" s="226">
        <v>5108</v>
      </c>
      <c r="C84" s="143" t="s">
        <v>144</v>
      </c>
      <c r="I84" s="166"/>
      <c r="K84" s="173">
        <v>0</v>
      </c>
      <c r="L84" s="174"/>
      <c r="M84" s="173">
        <v>11387777304.860001</v>
      </c>
      <c r="N84" s="174"/>
      <c r="O84" s="174">
        <f t="shared" si="0"/>
        <v>-11387777304.860001</v>
      </c>
      <c r="P84" s="157"/>
      <c r="R84" s="1"/>
      <c r="S84" s="5"/>
    </row>
    <row r="85" spans="2:19" x14ac:dyDescent="0.2">
      <c r="B85" s="226">
        <v>5111</v>
      </c>
      <c r="C85" s="143" t="s">
        <v>145</v>
      </c>
      <c r="I85" s="166"/>
      <c r="K85" s="173">
        <v>6153628216.1899996</v>
      </c>
      <c r="L85" s="174"/>
      <c r="M85" s="173">
        <v>288963000</v>
      </c>
      <c r="N85" s="174"/>
      <c r="O85" s="174">
        <f t="shared" si="0"/>
        <v>5864665216.1899996</v>
      </c>
      <c r="P85" s="157"/>
      <c r="R85" s="1"/>
      <c r="S85" s="5"/>
    </row>
    <row r="86" spans="2:19" x14ac:dyDescent="0.2">
      <c r="B86" s="226">
        <v>5120</v>
      </c>
      <c r="C86" s="143" t="s">
        <v>146</v>
      </c>
      <c r="I86" s="166"/>
      <c r="K86" s="173">
        <v>292942000</v>
      </c>
      <c r="L86" s="174"/>
      <c r="M86" s="173">
        <v>0</v>
      </c>
      <c r="N86" s="174"/>
      <c r="O86" s="174">
        <f t="shared" si="0"/>
        <v>292942000</v>
      </c>
      <c r="P86" s="157"/>
    </row>
    <row r="87" spans="2:19" x14ac:dyDescent="0.25">
      <c r="B87" s="164"/>
      <c r="I87" s="166"/>
      <c r="K87" s="174"/>
      <c r="L87" s="174"/>
      <c r="M87" s="227"/>
      <c r="N87" s="227"/>
      <c r="O87" s="227"/>
      <c r="P87" s="157"/>
    </row>
    <row r="88" spans="2:19" x14ac:dyDescent="0.25">
      <c r="B88" s="164">
        <v>53</v>
      </c>
      <c r="C88" s="155" t="s">
        <v>147</v>
      </c>
      <c r="I88" s="160" t="s">
        <v>139</v>
      </c>
      <c r="K88" s="228">
        <f>SUM(K89:K92)</f>
        <v>829494717.38</v>
      </c>
      <c r="L88" s="170"/>
      <c r="M88" s="228">
        <f>SUM(M89:M92)</f>
        <v>0</v>
      </c>
      <c r="N88" s="229"/>
      <c r="O88" s="228">
        <f>+K88-M88</f>
        <v>829494717.38</v>
      </c>
      <c r="P88" s="181"/>
    </row>
    <row r="89" spans="2:19" x14ac:dyDescent="0.2">
      <c r="B89" s="226">
        <v>5360</v>
      </c>
      <c r="C89" s="143" t="s">
        <v>148</v>
      </c>
      <c r="I89" s="166"/>
      <c r="K89" s="173">
        <v>700841034.04999995</v>
      </c>
      <c r="L89" s="174"/>
      <c r="M89" s="173">
        <v>0</v>
      </c>
      <c r="N89" s="174"/>
      <c r="O89" s="174">
        <f>+K89-M89</f>
        <v>700841034.04999995</v>
      </c>
      <c r="P89" s="181"/>
      <c r="Q89" s="230"/>
    </row>
    <row r="90" spans="2:19" x14ac:dyDescent="0.2">
      <c r="B90" s="226">
        <v>5366</v>
      </c>
      <c r="C90" s="143" t="s">
        <v>149</v>
      </c>
      <c r="I90" s="166"/>
      <c r="K90" s="173">
        <v>96238664.010000005</v>
      </c>
      <c r="L90" s="174"/>
      <c r="M90" s="173">
        <v>0</v>
      </c>
      <c r="N90" s="174"/>
      <c r="O90" s="174">
        <f>+K90-M90</f>
        <v>96238664.010000005</v>
      </c>
      <c r="P90" s="157"/>
    </row>
    <row r="91" spans="2:19" x14ac:dyDescent="0.2">
      <c r="B91" s="226">
        <v>5368</v>
      </c>
      <c r="C91" s="143" t="s">
        <v>150</v>
      </c>
      <c r="I91" s="166"/>
      <c r="K91" s="173">
        <v>32415019.32</v>
      </c>
      <c r="L91" s="174"/>
      <c r="M91" s="173">
        <v>0</v>
      </c>
      <c r="N91" s="174"/>
      <c r="O91" s="174">
        <f>+K91-M91</f>
        <v>32415019.32</v>
      </c>
      <c r="P91" s="157"/>
    </row>
    <row r="92" spans="2:19" x14ac:dyDescent="0.2">
      <c r="B92" s="226">
        <v>5373</v>
      </c>
      <c r="C92" s="143" t="s">
        <v>76</v>
      </c>
      <c r="I92" s="166"/>
      <c r="K92" s="173">
        <v>0</v>
      </c>
      <c r="L92" s="174"/>
      <c r="M92" s="173">
        <v>0</v>
      </c>
      <c r="N92" s="174"/>
      <c r="O92" s="174">
        <f>+K92-M92</f>
        <v>0</v>
      </c>
      <c r="P92" s="157"/>
    </row>
    <row r="93" spans="2:19" x14ac:dyDescent="0.2">
      <c r="B93" s="226"/>
      <c r="I93" s="166"/>
      <c r="K93" s="173"/>
      <c r="L93" s="174"/>
      <c r="M93" s="174"/>
      <c r="N93" s="174"/>
      <c r="O93" s="174"/>
      <c r="P93" s="157"/>
    </row>
    <row r="94" spans="2:19" x14ac:dyDescent="0.25">
      <c r="B94" s="164">
        <v>54</v>
      </c>
      <c r="C94" s="155" t="s">
        <v>151</v>
      </c>
      <c r="I94" s="160" t="s">
        <v>139</v>
      </c>
      <c r="K94" s="228">
        <v>0</v>
      </c>
      <c r="L94" s="174"/>
      <c r="M94" s="228">
        <f>+M95</f>
        <v>0</v>
      </c>
      <c r="N94" s="174"/>
      <c r="O94" s="169">
        <f>+K94-M94</f>
        <v>0</v>
      </c>
      <c r="P94" s="157"/>
    </row>
    <row r="95" spans="2:19" x14ac:dyDescent="0.2">
      <c r="B95" s="226">
        <v>5424</v>
      </c>
      <c r="C95" s="143" t="s">
        <v>152</v>
      </c>
      <c r="I95" s="166"/>
      <c r="K95" s="173">
        <v>0</v>
      </c>
      <c r="L95" s="174"/>
      <c r="M95" s="173">
        <v>0</v>
      </c>
      <c r="N95" s="227"/>
      <c r="O95" s="174">
        <f>+K95-M95</f>
        <v>0</v>
      </c>
      <c r="P95" s="157"/>
    </row>
    <row r="96" spans="2:19" x14ac:dyDescent="0.25">
      <c r="B96" s="226"/>
      <c r="I96" s="166"/>
      <c r="K96" s="174"/>
      <c r="L96" s="174"/>
      <c r="M96" s="227"/>
      <c r="N96" s="227"/>
      <c r="O96" s="227"/>
      <c r="P96" s="157"/>
      <c r="Q96" s="180"/>
    </row>
    <row r="97" spans="2:16" s="146" customFormat="1" x14ac:dyDescent="0.25">
      <c r="B97" s="164">
        <v>57</v>
      </c>
      <c r="C97" s="155" t="s">
        <v>153</v>
      </c>
      <c r="D97" s="155"/>
      <c r="E97" s="155"/>
      <c r="F97" s="155"/>
      <c r="G97" s="155"/>
      <c r="H97" s="143"/>
      <c r="I97" s="160" t="s">
        <v>139</v>
      </c>
      <c r="J97" s="143"/>
      <c r="K97" s="228">
        <f>SUM(K98:K99)</f>
        <v>15117818033.039999</v>
      </c>
      <c r="L97" s="170"/>
      <c r="M97" s="228">
        <f>SUM(M98:M99)</f>
        <v>39392878</v>
      </c>
      <c r="N97" s="229"/>
      <c r="O97" s="228">
        <f>+K97-M97</f>
        <v>15078425155.039999</v>
      </c>
      <c r="P97" s="157"/>
    </row>
    <row r="98" spans="2:16" s="146" customFormat="1" x14ac:dyDescent="0.2">
      <c r="B98" s="226">
        <v>5720</v>
      </c>
      <c r="C98" s="143" t="s">
        <v>154</v>
      </c>
      <c r="D98" s="143"/>
      <c r="E98" s="143"/>
      <c r="F98" s="143"/>
      <c r="G98" s="143"/>
      <c r="H98" s="143"/>
      <c r="I98" s="166"/>
      <c r="J98" s="143"/>
      <c r="K98" s="173">
        <v>70313221.709999993</v>
      </c>
      <c r="L98" s="173"/>
      <c r="M98" s="174">
        <v>39392878</v>
      </c>
      <c r="N98" s="178"/>
      <c r="O98" s="174">
        <f>+K98-M98</f>
        <v>30920343.709999993</v>
      </c>
      <c r="P98" s="157"/>
    </row>
    <row r="99" spans="2:16" s="146" customFormat="1" x14ac:dyDescent="0.2">
      <c r="B99" s="226">
        <v>5722</v>
      </c>
      <c r="C99" s="143" t="s">
        <v>136</v>
      </c>
      <c r="D99" s="143"/>
      <c r="E99" s="143"/>
      <c r="F99" s="143"/>
      <c r="G99" s="143"/>
      <c r="H99" s="143"/>
      <c r="I99" s="166"/>
      <c r="J99" s="143"/>
      <c r="K99" s="173">
        <v>15047504811.33</v>
      </c>
      <c r="L99" s="173"/>
      <c r="M99" s="174">
        <v>0</v>
      </c>
      <c r="N99" s="227"/>
      <c r="O99" s="227"/>
      <c r="P99" s="157"/>
    </row>
    <row r="100" spans="2:16" s="146" customFormat="1" x14ac:dyDescent="0.2">
      <c r="B100" s="226"/>
      <c r="C100" s="143"/>
      <c r="D100" s="143"/>
      <c r="E100" s="143"/>
      <c r="F100" s="143"/>
      <c r="G100" s="143"/>
      <c r="H100" s="143"/>
      <c r="I100" s="166"/>
      <c r="J100" s="143"/>
      <c r="K100" s="173"/>
      <c r="L100" s="173"/>
      <c r="M100" s="174"/>
      <c r="N100" s="227"/>
      <c r="O100" s="227"/>
      <c r="P100" s="157"/>
    </row>
    <row r="101" spans="2:16" s="146" customFormat="1" x14ac:dyDescent="0.25">
      <c r="B101" s="164"/>
      <c r="C101" s="155" t="s">
        <v>121</v>
      </c>
      <c r="D101" s="155"/>
      <c r="E101" s="155"/>
      <c r="F101" s="155"/>
      <c r="G101" s="155"/>
      <c r="H101" s="155"/>
      <c r="I101" s="160"/>
      <c r="J101" s="143"/>
      <c r="K101" s="169">
        <f>+K67-K78</f>
        <v>26677709799.25</v>
      </c>
      <c r="L101" s="170"/>
      <c r="M101" s="169">
        <f>+M67-M78</f>
        <v>6750387710.0400009</v>
      </c>
      <c r="N101" s="170"/>
      <c r="O101" s="169">
        <f>+K101-M101</f>
        <v>19927322089.209999</v>
      </c>
      <c r="P101" s="157"/>
    </row>
    <row r="102" spans="2:16" s="146" customFormat="1" x14ac:dyDescent="0.25">
      <c r="B102" s="164"/>
      <c r="C102" s="143"/>
      <c r="D102" s="143"/>
      <c r="E102" s="143"/>
      <c r="F102" s="143"/>
      <c r="G102" s="143"/>
      <c r="H102" s="143"/>
      <c r="I102" s="166"/>
      <c r="J102" s="143"/>
      <c r="K102" s="174"/>
      <c r="L102" s="174"/>
      <c r="M102" s="174"/>
      <c r="N102" s="174"/>
      <c r="O102" s="174"/>
      <c r="P102" s="157"/>
    </row>
    <row r="103" spans="2:16" s="146" customFormat="1" x14ac:dyDescent="0.25">
      <c r="B103" s="164"/>
      <c r="C103" s="143"/>
      <c r="D103" s="143"/>
      <c r="E103" s="143"/>
      <c r="F103" s="143"/>
      <c r="G103" s="143"/>
      <c r="H103" s="143"/>
      <c r="I103" s="166"/>
      <c r="J103" s="143"/>
      <c r="K103" s="174"/>
      <c r="L103" s="174"/>
      <c r="M103" s="174"/>
      <c r="N103" s="174"/>
      <c r="O103" s="174"/>
      <c r="P103" s="157"/>
    </row>
    <row r="104" spans="2:16" s="146" customFormat="1" x14ac:dyDescent="0.25">
      <c r="B104" s="164"/>
      <c r="C104" s="155" t="s">
        <v>122</v>
      </c>
      <c r="D104" s="155"/>
      <c r="E104" s="155"/>
      <c r="F104" s="155"/>
      <c r="G104" s="155"/>
      <c r="H104" s="155"/>
      <c r="I104" s="160"/>
      <c r="J104" s="161"/>
      <c r="K104" s="169">
        <f>+K105</f>
        <v>140648231.46000001</v>
      </c>
      <c r="L104" s="170"/>
      <c r="M104" s="169">
        <f>+M105</f>
        <v>62508054.990000002</v>
      </c>
      <c r="N104" s="174"/>
      <c r="O104" s="174"/>
      <c r="P104" s="157"/>
    </row>
    <row r="105" spans="2:16" s="146" customFormat="1" x14ac:dyDescent="0.2">
      <c r="B105" s="164">
        <v>48</v>
      </c>
      <c r="C105" s="143" t="s">
        <v>123</v>
      </c>
      <c r="D105" s="143"/>
      <c r="E105" s="143"/>
      <c r="F105" s="143"/>
      <c r="G105" s="143"/>
      <c r="H105" s="143"/>
      <c r="I105" s="166"/>
      <c r="J105" s="161"/>
      <c r="K105" s="173">
        <f>+K106</f>
        <v>140648231.46000001</v>
      </c>
      <c r="L105" s="174"/>
      <c r="M105" s="173">
        <f>+M106</f>
        <v>62508054.990000002</v>
      </c>
      <c r="N105" s="174"/>
      <c r="O105" s="174"/>
      <c r="P105" s="157"/>
    </row>
    <row r="106" spans="2:16" s="146" customFormat="1" x14ac:dyDescent="0.2">
      <c r="B106" s="226">
        <v>4808</v>
      </c>
      <c r="C106" s="143" t="s">
        <v>155</v>
      </c>
      <c r="D106" s="143"/>
      <c r="E106" s="143"/>
      <c r="F106" s="143"/>
      <c r="G106" s="143"/>
      <c r="H106" s="143"/>
      <c r="I106" s="166"/>
      <c r="J106" s="143"/>
      <c r="K106" s="173">
        <v>140648231.46000001</v>
      </c>
      <c r="L106" s="174"/>
      <c r="M106" s="173">
        <v>62508054.990000002</v>
      </c>
      <c r="N106" s="174"/>
      <c r="O106" s="174"/>
      <c r="P106" s="157"/>
    </row>
    <row r="107" spans="2:16" s="146" customFormat="1" x14ac:dyDescent="0.25">
      <c r="B107" s="164"/>
      <c r="C107" s="143"/>
      <c r="D107" s="143"/>
      <c r="E107" s="143"/>
      <c r="F107" s="143"/>
      <c r="G107" s="143"/>
      <c r="H107" s="143"/>
      <c r="I107" s="166"/>
      <c r="J107" s="143"/>
      <c r="K107" s="174"/>
      <c r="L107" s="174"/>
      <c r="M107" s="174"/>
      <c r="N107" s="174"/>
      <c r="O107" s="174"/>
      <c r="P107" s="157"/>
    </row>
    <row r="108" spans="2:16" s="146" customFormat="1" x14ac:dyDescent="0.25">
      <c r="B108" s="164"/>
      <c r="C108" s="155" t="s">
        <v>156</v>
      </c>
      <c r="D108" s="143"/>
      <c r="E108" s="143"/>
      <c r="F108" s="143"/>
      <c r="G108" s="143"/>
      <c r="H108" s="143"/>
      <c r="I108" s="166"/>
      <c r="J108" s="143"/>
      <c r="K108" s="174"/>
      <c r="L108" s="174"/>
      <c r="M108" s="174"/>
      <c r="N108" s="174"/>
      <c r="O108" s="174"/>
      <c r="P108" s="157"/>
    </row>
    <row r="109" spans="2:16" s="146" customFormat="1" x14ac:dyDescent="0.25">
      <c r="B109" s="164">
        <v>58</v>
      </c>
      <c r="C109" s="155" t="s">
        <v>157</v>
      </c>
      <c r="D109" s="143"/>
      <c r="E109" s="143"/>
      <c r="F109" s="143"/>
      <c r="G109" s="143"/>
      <c r="H109" s="143"/>
      <c r="I109" s="160" t="s">
        <v>139</v>
      </c>
      <c r="J109" s="143"/>
      <c r="K109" s="169">
        <f>SUM(K110:K111)</f>
        <v>16669210.85</v>
      </c>
      <c r="L109" s="170"/>
      <c r="M109" s="169">
        <f>SUM(M110:M111)</f>
        <v>41189</v>
      </c>
      <c r="N109" s="170"/>
      <c r="O109" s="169">
        <f>+K109-M109</f>
        <v>16628021.85</v>
      </c>
      <c r="P109" s="181"/>
    </row>
    <row r="110" spans="2:16" s="146" customFormat="1" x14ac:dyDescent="0.2">
      <c r="B110" s="226">
        <v>5804</v>
      </c>
      <c r="C110" s="143" t="s">
        <v>158</v>
      </c>
      <c r="D110" s="143"/>
      <c r="E110" s="143"/>
      <c r="F110" s="143"/>
      <c r="G110" s="143"/>
      <c r="H110" s="143"/>
      <c r="I110" s="166"/>
      <c r="J110" s="143"/>
      <c r="K110" s="173">
        <v>0</v>
      </c>
      <c r="L110" s="174"/>
      <c r="M110" s="173">
        <v>40800</v>
      </c>
      <c r="N110" s="174"/>
      <c r="O110" s="174">
        <f>+K110-M110</f>
        <v>-40800</v>
      </c>
      <c r="P110" s="231"/>
    </row>
    <row r="111" spans="2:16" s="146" customFormat="1" x14ac:dyDescent="0.2">
      <c r="B111" s="226">
        <v>5890</v>
      </c>
      <c r="C111" s="143" t="s">
        <v>159</v>
      </c>
      <c r="D111" s="143"/>
      <c r="E111" s="143"/>
      <c r="F111" s="143"/>
      <c r="G111" s="143"/>
      <c r="H111" s="143"/>
      <c r="I111" s="166"/>
      <c r="J111" s="143"/>
      <c r="K111" s="173">
        <v>16669210.85</v>
      </c>
      <c r="L111" s="174"/>
      <c r="M111" s="173">
        <v>389</v>
      </c>
      <c r="N111" s="174"/>
      <c r="O111" s="174">
        <f>+K111-M111</f>
        <v>16668821.85</v>
      </c>
      <c r="P111" s="157"/>
    </row>
    <row r="112" spans="2:16" s="146" customFormat="1" x14ac:dyDescent="0.25">
      <c r="B112" s="164"/>
      <c r="C112" s="143"/>
      <c r="D112" s="143"/>
      <c r="E112" s="143"/>
      <c r="F112" s="143"/>
      <c r="G112" s="143"/>
      <c r="H112" s="143"/>
      <c r="I112" s="166"/>
      <c r="J112" s="143"/>
      <c r="K112" s="174"/>
      <c r="L112" s="174"/>
      <c r="M112" s="174"/>
      <c r="N112" s="174"/>
      <c r="O112" s="174"/>
      <c r="P112" s="157"/>
    </row>
    <row r="113" spans="2:17" x14ac:dyDescent="0.25">
      <c r="B113" s="164"/>
      <c r="I113" s="166"/>
      <c r="K113" s="174"/>
      <c r="L113" s="174"/>
      <c r="M113" s="174"/>
      <c r="N113" s="174"/>
      <c r="O113" s="174"/>
      <c r="P113" s="157"/>
    </row>
    <row r="114" spans="2:17" x14ac:dyDescent="0.25">
      <c r="B114" s="164"/>
      <c r="C114" s="155" t="s">
        <v>126</v>
      </c>
      <c r="I114" s="166"/>
      <c r="J114" s="161"/>
      <c r="K114" s="169">
        <f>+K104-K109</f>
        <v>123979020.61000001</v>
      </c>
      <c r="L114" s="170"/>
      <c r="M114" s="169">
        <f>+M104-M109</f>
        <v>62466865.990000002</v>
      </c>
      <c r="N114" s="174"/>
      <c r="O114" s="176"/>
      <c r="P114" s="157"/>
    </row>
    <row r="115" spans="2:17" x14ac:dyDescent="0.25">
      <c r="B115" s="164"/>
      <c r="I115" s="166"/>
      <c r="K115" s="174"/>
      <c r="L115" s="174"/>
      <c r="M115" s="174"/>
      <c r="N115" s="174"/>
      <c r="O115" s="174"/>
      <c r="P115" s="157"/>
    </row>
    <row r="116" spans="2:17" x14ac:dyDescent="0.25">
      <c r="B116" s="164"/>
      <c r="I116" s="166"/>
      <c r="K116" s="174"/>
      <c r="L116" s="174"/>
      <c r="M116" s="174"/>
      <c r="N116" s="174"/>
      <c r="O116" s="174"/>
      <c r="P116" s="157"/>
    </row>
    <row r="117" spans="2:17" ht="12" thickBot="1" x14ac:dyDescent="0.3">
      <c r="B117" s="164"/>
      <c r="C117" s="155" t="s">
        <v>127</v>
      </c>
      <c r="D117" s="155"/>
      <c r="E117" s="155"/>
      <c r="F117" s="155"/>
      <c r="G117" s="155"/>
      <c r="H117" s="155"/>
      <c r="I117" s="160"/>
      <c r="K117" s="192">
        <f>+K101+K114</f>
        <v>26801688819.860001</v>
      </c>
      <c r="L117" s="170"/>
      <c r="M117" s="192">
        <f>+M101+M114</f>
        <v>6812854576.0300007</v>
      </c>
      <c r="N117" s="170"/>
      <c r="O117" s="192">
        <f>+K117-M117</f>
        <v>19988834243.830002</v>
      </c>
      <c r="P117" s="157"/>
      <c r="Q117" s="180"/>
    </row>
    <row r="118" spans="2:17" ht="9" customHeight="1" thickTop="1" x14ac:dyDescent="0.25">
      <c r="B118" s="164"/>
      <c r="I118" s="166"/>
      <c r="K118" s="194"/>
      <c r="L118" s="194"/>
      <c r="M118" s="194"/>
      <c r="N118" s="195"/>
      <c r="O118" s="195"/>
      <c r="P118" s="157"/>
    </row>
    <row r="119" spans="2:17" ht="4.5" customHeight="1" thickBot="1" x14ac:dyDescent="0.3">
      <c r="B119" s="164"/>
      <c r="K119" s="168"/>
      <c r="N119" s="196"/>
      <c r="O119" s="196"/>
      <c r="P119" s="157"/>
    </row>
    <row r="120" spans="2:17" x14ac:dyDescent="0.25">
      <c r="B120" s="197"/>
      <c r="C120" s="198"/>
      <c r="D120" s="198"/>
      <c r="E120" s="198"/>
      <c r="F120" s="198"/>
      <c r="G120" s="198"/>
      <c r="H120" s="198"/>
      <c r="I120" s="199"/>
      <c r="J120" s="198"/>
      <c r="K120" s="200"/>
      <c r="L120" s="200"/>
      <c r="M120" s="200"/>
      <c r="N120" s="198"/>
      <c r="O120" s="198"/>
      <c r="P120" s="202"/>
    </row>
    <row r="121" spans="2:17" x14ac:dyDescent="0.25">
      <c r="B121" s="164"/>
      <c r="P121" s="157"/>
    </row>
    <row r="122" spans="2:17" x14ac:dyDescent="0.25">
      <c r="B122" s="164"/>
      <c r="P122" s="157"/>
    </row>
    <row r="123" spans="2:17" ht="15.75" customHeight="1" x14ac:dyDescent="0.25">
      <c r="B123" s="164"/>
      <c r="C123" s="266"/>
      <c r="D123" s="266"/>
      <c r="E123" s="266"/>
      <c r="F123" s="266"/>
      <c r="G123" s="266"/>
      <c r="H123" s="266"/>
      <c r="I123" s="203"/>
      <c r="J123" s="204"/>
      <c r="K123" s="205"/>
      <c r="L123" s="266"/>
      <c r="M123" s="266"/>
      <c r="N123" s="266"/>
      <c r="P123" s="157"/>
    </row>
    <row r="124" spans="2:17" ht="12" x14ac:dyDescent="0.25">
      <c r="B124" s="206"/>
      <c r="C124" s="267" t="s">
        <v>47</v>
      </c>
      <c r="D124" s="267"/>
      <c r="E124" s="267"/>
      <c r="F124" s="267"/>
      <c r="G124" s="267"/>
      <c r="H124" s="267"/>
      <c r="I124" s="268"/>
      <c r="J124" s="268"/>
      <c r="K124" s="268"/>
      <c r="L124" s="269" t="s">
        <v>48</v>
      </c>
      <c r="M124" s="269"/>
      <c r="N124" s="269"/>
      <c r="O124" s="269"/>
      <c r="P124" s="157"/>
    </row>
    <row r="125" spans="2:17" ht="12" x14ac:dyDescent="0.25">
      <c r="B125" s="158"/>
      <c r="C125" s="256" t="s">
        <v>49</v>
      </c>
      <c r="D125" s="256"/>
      <c r="E125" s="256"/>
      <c r="F125" s="256"/>
      <c r="G125" s="256"/>
      <c r="H125" s="256"/>
      <c r="I125" s="257"/>
      <c r="J125" s="257"/>
      <c r="K125" s="257"/>
      <c r="L125" s="258" t="s">
        <v>50</v>
      </c>
      <c r="M125" s="258"/>
      <c r="N125" s="258"/>
      <c r="O125" s="258"/>
      <c r="P125" s="157"/>
      <c r="Q125" s="172"/>
    </row>
    <row r="126" spans="2:17" ht="15" customHeight="1" x14ac:dyDescent="0.25">
      <c r="B126" s="158"/>
      <c r="C126" s="207"/>
      <c r="D126" s="259" t="s">
        <v>160</v>
      </c>
      <c r="E126" s="259"/>
      <c r="F126" s="259"/>
      <c r="G126" s="259"/>
      <c r="H126" s="207"/>
      <c r="I126" s="208"/>
      <c r="J126" s="209"/>
      <c r="K126" s="210"/>
      <c r="L126" s="211"/>
      <c r="M126" s="211"/>
      <c r="N126" s="212"/>
      <c r="O126" s="212"/>
      <c r="P126" s="157"/>
      <c r="Q126" s="172"/>
    </row>
    <row r="127" spans="2:17" ht="12" x14ac:dyDescent="0.25">
      <c r="B127" s="158"/>
      <c r="C127" s="161"/>
      <c r="D127" s="161"/>
      <c r="E127" s="161"/>
      <c r="F127" s="161"/>
      <c r="G127" s="161"/>
      <c r="H127" s="161"/>
      <c r="I127" s="208"/>
      <c r="J127" s="209"/>
      <c r="K127" s="210"/>
      <c r="L127" s="211"/>
      <c r="M127" s="211"/>
      <c r="N127" s="212"/>
      <c r="O127" s="212"/>
      <c r="P127" s="157"/>
      <c r="Q127" s="172"/>
    </row>
    <row r="128" spans="2:17" s="214" customFormat="1" ht="15" customHeight="1" x14ac:dyDescent="0.15">
      <c r="B128" s="213"/>
      <c r="C128" s="260"/>
      <c r="D128" s="260"/>
      <c r="E128" s="260"/>
      <c r="F128" s="260"/>
      <c r="G128" s="260"/>
      <c r="I128" s="215"/>
      <c r="K128" s="216"/>
      <c r="L128" s="216"/>
      <c r="M128" s="216"/>
      <c r="P128" s="217"/>
      <c r="Q128" s="218"/>
    </row>
    <row r="129" spans="2:16" s="146" customFormat="1" ht="13.5" customHeight="1" thickBot="1" x14ac:dyDescent="0.3">
      <c r="B129" s="261" t="s">
        <v>129</v>
      </c>
      <c r="C129" s="262"/>
      <c r="D129" s="262"/>
      <c r="E129" s="262"/>
      <c r="F129" s="262"/>
      <c r="G129" s="262"/>
      <c r="H129" s="262"/>
      <c r="I129" s="219"/>
      <c r="J129" s="97"/>
      <c r="K129" s="220" t="str">
        <f>+J47</f>
        <v>Revision Asesor DGA:  Francisco Jose Bautista Villalobos</v>
      </c>
      <c r="L129" s="221"/>
      <c r="M129" s="221"/>
      <c r="N129" s="222"/>
      <c r="O129" s="222"/>
      <c r="P129" s="223"/>
    </row>
  </sheetData>
  <mergeCells count="30">
    <mergeCell ref="G2:P2"/>
    <mergeCell ref="G3:P3"/>
    <mergeCell ref="G4:P4"/>
    <mergeCell ref="G5:P5"/>
    <mergeCell ref="C41:H41"/>
    <mergeCell ref="L41:N41"/>
    <mergeCell ref="G61:P61"/>
    <mergeCell ref="C42:H42"/>
    <mergeCell ref="I42:K42"/>
    <mergeCell ref="L42:O42"/>
    <mergeCell ref="C43:H43"/>
    <mergeCell ref="I43:K43"/>
    <mergeCell ref="L43:O43"/>
    <mergeCell ref="D44:G44"/>
    <mergeCell ref="C46:G46"/>
    <mergeCell ref="B47:H47"/>
    <mergeCell ref="G59:P59"/>
    <mergeCell ref="G60:P60"/>
    <mergeCell ref="B129:H129"/>
    <mergeCell ref="G62:P62"/>
    <mergeCell ref="C123:H123"/>
    <mergeCell ref="L123:N123"/>
    <mergeCell ref="C124:H124"/>
    <mergeCell ref="I124:K124"/>
    <mergeCell ref="L124:O124"/>
    <mergeCell ref="C125:H125"/>
    <mergeCell ref="I125:K125"/>
    <mergeCell ref="L125:O125"/>
    <mergeCell ref="D126:G126"/>
    <mergeCell ref="C128:G128"/>
  </mergeCells>
  <printOptions horizontalCentered="1" verticalCentered="1"/>
  <pageMargins left="0.83" right="0.27559055118110237" top="0.59" bottom="0.35433070866141736" header="0.51181102362204722" footer="0.19685039370078741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99500-2052-4C81-A283-808C962E78F7}">
  <sheetPr codeName="Hoja2"/>
  <dimension ref="A2:F558"/>
  <sheetViews>
    <sheetView showGridLines="0" topLeftCell="A58" workbookViewId="0">
      <selection activeCell="B3" sqref="B3"/>
    </sheetView>
  </sheetViews>
  <sheetFormatPr baseColWidth="10" defaultRowHeight="15" x14ac:dyDescent="0.25"/>
  <cols>
    <col min="1" max="1" width="26.42578125" style="234" customWidth="1"/>
    <col min="2" max="2" width="49.28515625" style="234" customWidth="1"/>
    <col min="3" max="3" width="20.140625" style="233" customWidth="1"/>
    <col min="4" max="4" width="19.42578125" style="233" customWidth="1"/>
    <col min="5" max="5" width="20" style="233" customWidth="1"/>
    <col min="6" max="6" width="18.5703125" style="233" bestFit="1" customWidth="1"/>
    <col min="7" max="16384" width="11.42578125" style="234"/>
  </cols>
  <sheetData>
    <row r="2" spans="1:6" x14ac:dyDescent="0.25">
      <c r="A2" s="232" t="s">
        <v>161</v>
      </c>
      <c r="B2" s="232" t="s">
        <v>162</v>
      </c>
    </row>
    <row r="3" spans="1:6" x14ac:dyDescent="0.25">
      <c r="A3" s="235" t="s">
        <v>163</v>
      </c>
      <c r="B3" s="235" t="s">
        <v>2</v>
      </c>
    </row>
    <row r="4" spans="1:6" x14ac:dyDescent="0.25">
      <c r="A4" s="235" t="s">
        <v>164</v>
      </c>
      <c r="B4" s="235" t="s">
        <v>165</v>
      </c>
    </row>
    <row r="5" spans="1:6" x14ac:dyDescent="0.25">
      <c r="A5" s="235" t="s">
        <v>166</v>
      </c>
      <c r="B5" s="235" t="s">
        <v>167</v>
      </c>
    </row>
    <row r="6" spans="1:6" x14ac:dyDescent="0.25">
      <c r="A6" s="235" t="s">
        <v>168</v>
      </c>
      <c r="B6" s="235" t="s">
        <v>169</v>
      </c>
    </row>
    <row r="7" spans="1:6" x14ac:dyDescent="0.25">
      <c r="A7" s="235" t="s">
        <v>170</v>
      </c>
      <c r="B7" s="235" t="s">
        <v>171</v>
      </c>
    </row>
    <row r="8" spans="1:6" x14ac:dyDescent="0.25">
      <c r="A8" s="235"/>
      <c r="B8" s="235"/>
    </row>
    <row r="9" spans="1:6" s="238" customFormat="1" x14ac:dyDescent="0.25">
      <c r="A9" s="236" t="s">
        <v>172</v>
      </c>
      <c r="B9" s="236" t="s">
        <v>173</v>
      </c>
      <c r="C9" s="237" t="s">
        <v>0</v>
      </c>
      <c r="D9" s="237" t="s">
        <v>174</v>
      </c>
      <c r="E9" s="237" t="s">
        <v>175</v>
      </c>
      <c r="F9" s="237" t="s">
        <v>1</v>
      </c>
    </row>
    <row r="10" spans="1:6" x14ac:dyDescent="0.25">
      <c r="A10" s="235" t="s">
        <v>176</v>
      </c>
      <c r="B10" s="235" t="s">
        <v>177</v>
      </c>
      <c r="C10" s="239">
        <v>184917439407.07001</v>
      </c>
      <c r="D10" s="239">
        <v>34982301944</v>
      </c>
      <c r="E10" s="239">
        <v>34539415868</v>
      </c>
      <c r="F10" s="239">
        <v>185360325483.07001</v>
      </c>
    </row>
    <row r="11" spans="1:6" x14ac:dyDescent="0.25">
      <c r="A11" s="235" t="s">
        <v>178</v>
      </c>
      <c r="B11" s="235" t="s">
        <v>179</v>
      </c>
      <c r="C11" s="239">
        <v>0</v>
      </c>
      <c r="D11" s="239">
        <v>34377483325</v>
      </c>
      <c r="E11" s="239">
        <v>34329483325</v>
      </c>
      <c r="F11" s="239">
        <v>48000000</v>
      </c>
    </row>
    <row r="12" spans="1:6" x14ac:dyDescent="0.25">
      <c r="A12" s="235" t="s">
        <v>180</v>
      </c>
      <c r="B12" s="235" t="s">
        <v>181</v>
      </c>
      <c r="C12" s="239">
        <v>0</v>
      </c>
      <c r="D12" s="239">
        <v>48490535</v>
      </c>
      <c r="E12" s="239">
        <v>490535</v>
      </c>
      <c r="F12" s="239">
        <v>48000000</v>
      </c>
    </row>
    <row r="13" spans="1:6" x14ac:dyDescent="0.25">
      <c r="A13" s="235" t="s">
        <v>182</v>
      </c>
      <c r="B13" s="235" t="s">
        <v>183</v>
      </c>
      <c r="C13" s="239">
        <v>0</v>
      </c>
      <c r="D13" s="239">
        <v>48490535</v>
      </c>
      <c r="E13" s="239">
        <v>490535</v>
      </c>
      <c r="F13" s="239">
        <v>48000000</v>
      </c>
    </row>
    <row r="14" spans="1:6" x14ac:dyDescent="0.25">
      <c r="A14" s="235" t="s">
        <v>184</v>
      </c>
      <c r="B14" s="235" t="s">
        <v>185</v>
      </c>
      <c r="C14" s="239">
        <v>0</v>
      </c>
      <c r="D14" s="239">
        <v>48490535</v>
      </c>
      <c r="E14" s="239">
        <v>490535</v>
      </c>
      <c r="F14" s="239">
        <v>48000000</v>
      </c>
    </row>
    <row r="15" spans="1:6" x14ac:dyDescent="0.25">
      <c r="A15" s="235" t="s">
        <v>186</v>
      </c>
      <c r="B15" s="235" t="s">
        <v>187</v>
      </c>
      <c r="C15" s="239">
        <v>0</v>
      </c>
      <c r="D15" s="239">
        <v>34328992790</v>
      </c>
      <c r="E15" s="239">
        <v>34328992790</v>
      </c>
      <c r="F15" s="239">
        <v>0</v>
      </c>
    </row>
    <row r="16" spans="1:6" x14ac:dyDescent="0.25">
      <c r="A16" s="235" t="s">
        <v>188</v>
      </c>
      <c r="B16" s="235" t="s">
        <v>185</v>
      </c>
      <c r="C16" s="239">
        <v>0</v>
      </c>
      <c r="D16" s="239">
        <v>34328992790</v>
      </c>
      <c r="E16" s="239">
        <v>34328992790</v>
      </c>
      <c r="F16" s="239">
        <v>0</v>
      </c>
    </row>
    <row r="17" spans="1:6" x14ac:dyDescent="0.25">
      <c r="A17" s="235" t="s">
        <v>189</v>
      </c>
      <c r="B17" s="235" t="s">
        <v>185</v>
      </c>
      <c r="C17" s="239">
        <v>0</v>
      </c>
      <c r="D17" s="239">
        <v>34328992790</v>
      </c>
      <c r="E17" s="239">
        <v>34328992790</v>
      </c>
      <c r="F17" s="239">
        <v>0</v>
      </c>
    </row>
    <row r="18" spans="1:6" x14ac:dyDescent="0.25">
      <c r="A18" s="235" t="s">
        <v>190</v>
      </c>
      <c r="B18" s="235" t="s">
        <v>191</v>
      </c>
      <c r="C18" s="239">
        <v>181636825</v>
      </c>
      <c r="D18" s="239">
        <v>243648403</v>
      </c>
      <c r="E18" s="239">
        <v>178736449</v>
      </c>
      <c r="F18" s="239">
        <v>246548779</v>
      </c>
    </row>
    <row r="19" spans="1:6" ht="30" x14ac:dyDescent="0.25">
      <c r="A19" s="235" t="s">
        <v>192</v>
      </c>
      <c r="B19" s="235" t="s">
        <v>193</v>
      </c>
      <c r="C19" s="239">
        <v>0</v>
      </c>
      <c r="D19" s="239">
        <v>620496</v>
      </c>
      <c r="E19" s="239">
        <v>620496</v>
      </c>
      <c r="F19" s="239">
        <v>0</v>
      </c>
    </row>
    <row r="20" spans="1:6" x14ac:dyDescent="0.25">
      <c r="A20" s="235" t="s">
        <v>194</v>
      </c>
      <c r="B20" s="235" t="s">
        <v>195</v>
      </c>
      <c r="C20" s="239">
        <v>0</v>
      </c>
      <c r="D20" s="239">
        <v>620496</v>
      </c>
      <c r="E20" s="239">
        <v>620496</v>
      </c>
      <c r="F20" s="239">
        <v>0</v>
      </c>
    </row>
    <row r="21" spans="1:6" x14ac:dyDescent="0.25">
      <c r="A21" s="235" t="s">
        <v>196</v>
      </c>
      <c r="B21" s="235" t="s">
        <v>195</v>
      </c>
      <c r="C21" s="239">
        <v>0</v>
      </c>
      <c r="D21" s="239">
        <v>620496</v>
      </c>
      <c r="E21" s="239">
        <v>620496</v>
      </c>
      <c r="F21" s="239">
        <v>0</v>
      </c>
    </row>
    <row r="22" spans="1:6" x14ac:dyDescent="0.25">
      <c r="A22" s="235" t="s">
        <v>197</v>
      </c>
      <c r="B22" s="235" t="s">
        <v>198</v>
      </c>
      <c r="C22" s="239">
        <v>0</v>
      </c>
      <c r="D22" s="239">
        <v>0</v>
      </c>
      <c r="E22" s="239">
        <v>0</v>
      </c>
      <c r="F22" s="239">
        <v>0</v>
      </c>
    </row>
    <row r="23" spans="1:6" x14ac:dyDescent="0.25">
      <c r="A23" s="235" t="s">
        <v>199</v>
      </c>
      <c r="B23" s="235" t="s">
        <v>200</v>
      </c>
      <c r="C23" s="239">
        <v>0</v>
      </c>
      <c r="D23" s="239">
        <v>0</v>
      </c>
      <c r="E23" s="239">
        <v>0</v>
      </c>
      <c r="F23" s="239">
        <v>0</v>
      </c>
    </row>
    <row r="24" spans="1:6" x14ac:dyDescent="0.25">
      <c r="A24" s="235" t="s">
        <v>201</v>
      </c>
      <c r="B24" s="235" t="s">
        <v>202</v>
      </c>
      <c r="C24" s="239">
        <v>0</v>
      </c>
      <c r="D24" s="239">
        <v>0</v>
      </c>
      <c r="E24" s="239">
        <v>0</v>
      </c>
      <c r="F24" s="239">
        <v>0</v>
      </c>
    </row>
    <row r="25" spans="1:6" x14ac:dyDescent="0.25">
      <c r="A25" s="235" t="s">
        <v>203</v>
      </c>
      <c r="B25" s="235" t="s">
        <v>204</v>
      </c>
      <c r="C25" s="239">
        <v>0</v>
      </c>
      <c r="D25" s="239">
        <v>0</v>
      </c>
      <c r="E25" s="239">
        <v>0</v>
      </c>
      <c r="F25" s="239">
        <v>0</v>
      </c>
    </row>
    <row r="26" spans="1:6" x14ac:dyDescent="0.25">
      <c r="A26" s="235" t="s">
        <v>205</v>
      </c>
      <c r="B26" s="235" t="s">
        <v>204</v>
      </c>
      <c r="C26" s="239">
        <v>0</v>
      </c>
      <c r="D26" s="239">
        <v>0</v>
      </c>
      <c r="E26" s="239">
        <v>0</v>
      </c>
      <c r="F26" s="239">
        <v>0</v>
      </c>
    </row>
    <row r="27" spans="1:6" x14ac:dyDescent="0.25">
      <c r="A27" s="235" t="s">
        <v>206</v>
      </c>
      <c r="B27" s="235" t="s">
        <v>207</v>
      </c>
      <c r="C27" s="239">
        <v>0</v>
      </c>
      <c r="D27" s="239">
        <v>41737200</v>
      </c>
      <c r="E27" s="239">
        <v>41737200</v>
      </c>
      <c r="F27" s="239">
        <v>0</v>
      </c>
    </row>
    <row r="28" spans="1:6" x14ac:dyDescent="0.25">
      <c r="A28" s="235" t="s">
        <v>208</v>
      </c>
      <c r="B28" s="235" t="s">
        <v>209</v>
      </c>
      <c r="C28" s="239">
        <v>0</v>
      </c>
      <c r="D28" s="239">
        <v>41737200</v>
      </c>
      <c r="E28" s="239">
        <v>41737200</v>
      </c>
      <c r="F28" s="239">
        <v>0</v>
      </c>
    </row>
    <row r="29" spans="1:6" x14ac:dyDescent="0.25">
      <c r="A29" s="235" t="s">
        <v>210</v>
      </c>
      <c r="B29" s="235" t="s">
        <v>209</v>
      </c>
      <c r="C29" s="239">
        <v>0</v>
      </c>
      <c r="D29" s="239">
        <v>41737200</v>
      </c>
      <c r="E29" s="239">
        <v>41737200</v>
      </c>
      <c r="F29" s="239">
        <v>0</v>
      </c>
    </row>
    <row r="30" spans="1:6" x14ac:dyDescent="0.25">
      <c r="A30" s="235" t="s">
        <v>211</v>
      </c>
      <c r="B30" s="235" t="s">
        <v>212</v>
      </c>
      <c r="C30" s="239">
        <v>181636825</v>
      </c>
      <c r="D30" s="239">
        <v>201290707</v>
      </c>
      <c r="E30" s="239">
        <v>136378753</v>
      </c>
      <c r="F30" s="239">
        <v>246548779</v>
      </c>
    </row>
    <row r="31" spans="1:6" x14ac:dyDescent="0.25">
      <c r="A31" s="235" t="s">
        <v>213</v>
      </c>
      <c r="B31" s="235" t="s">
        <v>214</v>
      </c>
      <c r="C31" s="239">
        <v>0</v>
      </c>
      <c r="D31" s="239">
        <v>0</v>
      </c>
      <c r="E31" s="239">
        <v>0</v>
      </c>
      <c r="F31" s="239">
        <v>0</v>
      </c>
    </row>
    <row r="32" spans="1:6" x14ac:dyDescent="0.25">
      <c r="A32" s="235" t="s">
        <v>215</v>
      </c>
      <c r="B32" s="235" t="s">
        <v>214</v>
      </c>
      <c r="C32" s="239">
        <v>0</v>
      </c>
      <c r="D32" s="239">
        <v>0</v>
      </c>
      <c r="E32" s="239">
        <v>0</v>
      </c>
      <c r="F32" s="239">
        <v>0</v>
      </c>
    </row>
    <row r="33" spans="1:6" x14ac:dyDescent="0.25">
      <c r="A33" s="235" t="s">
        <v>216</v>
      </c>
      <c r="B33" s="235" t="s">
        <v>217</v>
      </c>
      <c r="C33" s="239">
        <v>0</v>
      </c>
      <c r="D33" s="239">
        <v>0</v>
      </c>
      <c r="E33" s="239">
        <v>0</v>
      </c>
      <c r="F33" s="239">
        <v>0</v>
      </c>
    </row>
    <row r="34" spans="1:6" x14ac:dyDescent="0.25">
      <c r="A34" s="235" t="s">
        <v>218</v>
      </c>
      <c r="B34" s="235" t="s">
        <v>217</v>
      </c>
      <c r="C34" s="239">
        <v>0</v>
      </c>
      <c r="D34" s="239">
        <v>0</v>
      </c>
      <c r="E34" s="239">
        <v>0</v>
      </c>
      <c r="F34" s="239">
        <v>0</v>
      </c>
    </row>
    <row r="35" spans="1:6" x14ac:dyDescent="0.25">
      <c r="A35" s="235" t="s">
        <v>219</v>
      </c>
      <c r="B35" s="235" t="s">
        <v>220</v>
      </c>
      <c r="C35" s="239">
        <v>181636825</v>
      </c>
      <c r="D35" s="239">
        <v>164645606</v>
      </c>
      <c r="E35" s="239">
        <v>99733652</v>
      </c>
      <c r="F35" s="239">
        <v>246548779</v>
      </c>
    </row>
    <row r="36" spans="1:6" x14ac:dyDescent="0.25">
      <c r="A36" s="235" t="s">
        <v>221</v>
      </c>
      <c r="B36" s="235" t="s">
        <v>220</v>
      </c>
      <c r="C36" s="239">
        <v>181636825</v>
      </c>
      <c r="D36" s="239">
        <v>164645606</v>
      </c>
      <c r="E36" s="239">
        <v>99733652</v>
      </c>
      <c r="F36" s="239">
        <v>246548779</v>
      </c>
    </row>
    <row r="37" spans="1:6" x14ac:dyDescent="0.25">
      <c r="A37" s="235" t="s">
        <v>222</v>
      </c>
      <c r="B37" s="235" t="s">
        <v>223</v>
      </c>
      <c r="C37" s="239">
        <v>0</v>
      </c>
      <c r="D37" s="239">
        <v>0</v>
      </c>
      <c r="E37" s="239">
        <v>0</v>
      </c>
      <c r="F37" s="239">
        <v>0</v>
      </c>
    </row>
    <row r="38" spans="1:6" x14ac:dyDescent="0.25">
      <c r="A38" s="235" t="s">
        <v>224</v>
      </c>
      <c r="B38" s="235" t="s">
        <v>223</v>
      </c>
      <c r="C38" s="239">
        <v>0</v>
      </c>
      <c r="D38" s="239">
        <v>0</v>
      </c>
      <c r="E38" s="239">
        <v>0</v>
      </c>
      <c r="F38" s="239">
        <v>0</v>
      </c>
    </row>
    <row r="39" spans="1:6" x14ac:dyDescent="0.25">
      <c r="A39" s="235" t="s">
        <v>225</v>
      </c>
      <c r="B39" s="235" t="s">
        <v>226</v>
      </c>
      <c r="C39" s="239">
        <v>0</v>
      </c>
      <c r="D39" s="239">
        <v>36050530</v>
      </c>
      <c r="E39" s="239">
        <v>36050530</v>
      </c>
      <c r="F39" s="239">
        <v>0</v>
      </c>
    </row>
    <row r="40" spans="1:6" x14ac:dyDescent="0.25">
      <c r="A40" s="235" t="s">
        <v>227</v>
      </c>
      <c r="B40" s="235" t="s">
        <v>226</v>
      </c>
      <c r="C40" s="239">
        <v>0</v>
      </c>
      <c r="D40" s="239">
        <v>36050530</v>
      </c>
      <c r="E40" s="239">
        <v>36050530</v>
      </c>
      <c r="F40" s="239">
        <v>0</v>
      </c>
    </row>
    <row r="41" spans="1:6" x14ac:dyDescent="0.25">
      <c r="A41" s="235" t="s">
        <v>228</v>
      </c>
      <c r="B41" s="235" t="s">
        <v>229</v>
      </c>
      <c r="C41" s="239">
        <v>0</v>
      </c>
      <c r="D41" s="239">
        <v>594571</v>
      </c>
      <c r="E41" s="239">
        <v>594571</v>
      </c>
      <c r="F41" s="239">
        <v>0</v>
      </c>
    </row>
    <row r="42" spans="1:6" x14ac:dyDescent="0.25">
      <c r="A42" s="235" t="s">
        <v>230</v>
      </c>
      <c r="B42" s="235" t="s">
        <v>229</v>
      </c>
      <c r="C42" s="239">
        <v>0</v>
      </c>
      <c r="D42" s="239">
        <v>594571</v>
      </c>
      <c r="E42" s="239">
        <v>594571</v>
      </c>
      <c r="F42" s="239">
        <v>0</v>
      </c>
    </row>
    <row r="43" spans="1:6" x14ac:dyDescent="0.25">
      <c r="A43" s="235" t="s">
        <v>231</v>
      </c>
      <c r="B43" s="235" t="s">
        <v>232</v>
      </c>
      <c r="C43" s="239">
        <v>0</v>
      </c>
      <c r="D43" s="239">
        <v>0</v>
      </c>
      <c r="E43" s="239">
        <v>0</v>
      </c>
      <c r="F43" s="239">
        <v>0</v>
      </c>
    </row>
    <row r="44" spans="1:6" x14ac:dyDescent="0.25">
      <c r="A44" s="235" t="s">
        <v>233</v>
      </c>
      <c r="B44" s="235" t="s">
        <v>234</v>
      </c>
      <c r="C44" s="239">
        <v>0</v>
      </c>
      <c r="D44" s="239">
        <v>0</v>
      </c>
      <c r="E44" s="239">
        <v>0</v>
      </c>
      <c r="F44" s="239">
        <v>0</v>
      </c>
    </row>
    <row r="45" spans="1:6" x14ac:dyDescent="0.25">
      <c r="A45" s="235" t="s">
        <v>235</v>
      </c>
      <c r="B45" s="235" t="s">
        <v>236</v>
      </c>
      <c r="C45" s="239">
        <v>0</v>
      </c>
      <c r="D45" s="239">
        <v>0</v>
      </c>
      <c r="E45" s="239">
        <v>0</v>
      </c>
      <c r="F45" s="239">
        <v>0</v>
      </c>
    </row>
    <row r="46" spans="1:6" x14ac:dyDescent="0.25">
      <c r="A46" s="235" t="s">
        <v>237</v>
      </c>
      <c r="B46" s="235" t="s">
        <v>236</v>
      </c>
      <c r="C46" s="239">
        <v>0</v>
      </c>
      <c r="D46" s="239">
        <v>0</v>
      </c>
      <c r="E46" s="239">
        <v>0</v>
      </c>
      <c r="F46" s="239">
        <v>0</v>
      </c>
    </row>
    <row r="47" spans="1:6" x14ac:dyDescent="0.25">
      <c r="A47" s="235" t="s">
        <v>238</v>
      </c>
      <c r="B47" s="235" t="s">
        <v>239</v>
      </c>
      <c r="C47" s="239">
        <v>0</v>
      </c>
      <c r="D47" s="239">
        <v>0</v>
      </c>
      <c r="E47" s="239">
        <v>0</v>
      </c>
      <c r="F47" s="239">
        <v>0</v>
      </c>
    </row>
    <row r="48" spans="1:6" x14ac:dyDescent="0.25">
      <c r="A48" s="235" t="s">
        <v>240</v>
      </c>
      <c r="B48" s="235" t="s">
        <v>239</v>
      </c>
      <c r="C48" s="239">
        <v>0</v>
      </c>
      <c r="D48" s="239">
        <v>0</v>
      </c>
      <c r="E48" s="239">
        <v>0</v>
      </c>
      <c r="F48" s="239">
        <v>0</v>
      </c>
    </row>
    <row r="49" spans="1:6" x14ac:dyDescent="0.25">
      <c r="A49" s="235" t="s">
        <v>241</v>
      </c>
      <c r="B49" s="235" t="s">
        <v>242</v>
      </c>
      <c r="C49" s="239">
        <v>178234303836.07001</v>
      </c>
      <c r="D49" s="239">
        <v>361170216</v>
      </c>
      <c r="E49" s="239">
        <v>31196094</v>
      </c>
      <c r="F49" s="239">
        <v>178564277958.07001</v>
      </c>
    </row>
    <row r="50" spans="1:6" x14ac:dyDescent="0.25">
      <c r="A50" s="235" t="s">
        <v>243</v>
      </c>
      <c r="B50" s="235" t="s">
        <v>244</v>
      </c>
      <c r="C50" s="239">
        <v>25990211992</v>
      </c>
      <c r="D50" s="239">
        <v>0</v>
      </c>
      <c r="E50" s="239">
        <v>0</v>
      </c>
      <c r="F50" s="239">
        <v>25990211992</v>
      </c>
    </row>
    <row r="51" spans="1:6" x14ac:dyDescent="0.25">
      <c r="A51" s="235" t="s">
        <v>245</v>
      </c>
      <c r="B51" s="235" t="s">
        <v>246</v>
      </c>
      <c r="C51" s="239">
        <v>25990211992</v>
      </c>
      <c r="D51" s="239">
        <v>0</v>
      </c>
      <c r="E51" s="239">
        <v>0</v>
      </c>
      <c r="F51" s="239">
        <v>25990211992</v>
      </c>
    </row>
    <row r="52" spans="1:6" x14ac:dyDescent="0.25">
      <c r="A52" s="235" t="s">
        <v>247</v>
      </c>
      <c r="B52" s="235" t="s">
        <v>246</v>
      </c>
      <c r="C52" s="239">
        <v>25990211992</v>
      </c>
      <c r="D52" s="239">
        <v>0</v>
      </c>
      <c r="E52" s="239">
        <v>0</v>
      </c>
      <c r="F52" s="239">
        <v>25990211992</v>
      </c>
    </row>
    <row r="53" spans="1:6" x14ac:dyDescent="0.25">
      <c r="A53" s="235" t="s">
        <v>248</v>
      </c>
      <c r="B53" s="235" t="s">
        <v>249</v>
      </c>
      <c r="C53" s="239">
        <v>0</v>
      </c>
      <c r="D53" s="239">
        <v>262123216.00999999</v>
      </c>
      <c r="E53" s="239">
        <v>31196094</v>
      </c>
      <c r="F53" s="239">
        <v>230927122.00999999</v>
      </c>
    </row>
    <row r="54" spans="1:6" x14ac:dyDescent="0.25">
      <c r="A54" s="235" t="s">
        <v>250</v>
      </c>
      <c r="B54" s="235" t="s">
        <v>251</v>
      </c>
      <c r="C54" s="239">
        <v>0</v>
      </c>
      <c r="D54" s="239">
        <v>39270000</v>
      </c>
      <c r="E54" s="239">
        <v>0</v>
      </c>
      <c r="F54" s="239">
        <v>39270000</v>
      </c>
    </row>
    <row r="55" spans="1:6" x14ac:dyDescent="0.25">
      <c r="A55" s="235" t="s">
        <v>252</v>
      </c>
      <c r="B55" s="235" t="s">
        <v>253</v>
      </c>
      <c r="C55" s="239">
        <v>0</v>
      </c>
      <c r="D55" s="239">
        <v>0</v>
      </c>
      <c r="E55" s="239">
        <v>0</v>
      </c>
      <c r="F55" s="239">
        <v>0</v>
      </c>
    </row>
    <row r="56" spans="1:6" x14ac:dyDescent="0.25">
      <c r="A56" s="235" t="s">
        <v>254</v>
      </c>
      <c r="B56" s="235" t="s">
        <v>255</v>
      </c>
      <c r="C56" s="239">
        <v>0</v>
      </c>
      <c r="D56" s="239">
        <v>39270000</v>
      </c>
      <c r="E56" s="239">
        <v>0</v>
      </c>
      <c r="F56" s="239">
        <v>39270000</v>
      </c>
    </row>
    <row r="57" spans="1:6" x14ac:dyDescent="0.25">
      <c r="A57" s="235" t="s">
        <v>256</v>
      </c>
      <c r="B57" s="235" t="s">
        <v>257</v>
      </c>
      <c r="C57" s="239">
        <v>0</v>
      </c>
      <c r="D57" s="239">
        <v>145919716.00999999</v>
      </c>
      <c r="E57" s="239">
        <v>31196094</v>
      </c>
      <c r="F57" s="239">
        <v>114723622.01000001</v>
      </c>
    </row>
    <row r="58" spans="1:6" x14ac:dyDescent="0.25">
      <c r="A58" s="235" t="s">
        <v>258</v>
      </c>
      <c r="B58" s="235" t="s">
        <v>259</v>
      </c>
      <c r="C58" s="239">
        <v>0</v>
      </c>
      <c r="D58" s="239">
        <v>15776571.369999999</v>
      </c>
      <c r="E58" s="239">
        <v>0</v>
      </c>
      <c r="F58" s="239">
        <v>15776571.369999999</v>
      </c>
    </row>
    <row r="59" spans="1:6" x14ac:dyDescent="0.25">
      <c r="A59" s="235" t="s">
        <v>260</v>
      </c>
      <c r="B59" s="235" t="s">
        <v>261</v>
      </c>
      <c r="C59" s="239">
        <v>0</v>
      </c>
      <c r="D59" s="239">
        <v>130143144.64</v>
      </c>
      <c r="E59" s="239">
        <v>31196094</v>
      </c>
      <c r="F59" s="239">
        <v>98947050.640000001</v>
      </c>
    </row>
    <row r="60" spans="1:6" x14ac:dyDescent="0.25">
      <c r="A60" s="235" t="s">
        <v>262</v>
      </c>
      <c r="B60" s="235" t="s">
        <v>263</v>
      </c>
      <c r="C60" s="239">
        <v>0</v>
      </c>
      <c r="D60" s="239">
        <v>0</v>
      </c>
      <c r="E60" s="239">
        <v>0</v>
      </c>
      <c r="F60" s="239">
        <v>0</v>
      </c>
    </row>
    <row r="61" spans="1:6" x14ac:dyDescent="0.25">
      <c r="A61" s="235" t="s">
        <v>264</v>
      </c>
      <c r="B61" s="235" t="s">
        <v>265</v>
      </c>
      <c r="C61" s="239">
        <v>0</v>
      </c>
      <c r="D61" s="239">
        <v>76933500</v>
      </c>
      <c r="E61" s="239">
        <v>0</v>
      </c>
      <c r="F61" s="239">
        <v>76933500</v>
      </c>
    </row>
    <row r="62" spans="1:6" x14ac:dyDescent="0.25">
      <c r="A62" s="235" t="s">
        <v>266</v>
      </c>
      <c r="B62" s="235" t="s">
        <v>267</v>
      </c>
      <c r="C62" s="239">
        <v>0</v>
      </c>
      <c r="D62" s="239">
        <v>2201500</v>
      </c>
      <c r="E62" s="239">
        <v>0</v>
      </c>
      <c r="F62" s="239">
        <v>2201500</v>
      </c>
    </row>
    <row r="63" spans="1:6" x14ac:dyDescent="0.25">
      <c r="A63" s="235" t="s">
        <v>268</v>
      </c>
      <c r="B63" s="235" t="s">
        <v>269</v>
      </c>
      <c r="C63" s="239">
        <v>0</v>
      </c>
      <c r="D63" s="239">
        <v>74732000</v>
      </c>
      <c r="E63" s="239">
        <v>0</v>
      </c>
      <c r="F63" s="239">
        <v>74732000</v>
      </c>
    </row>
    <row r="64" spans="1:6" x14ac:dyDescent="0.25">
      <c r="A64" s="235" t="s">
        <v>270</v>
      </c>
      <c r="B64" s="235" t="s">
        <v>271</v>
      </c>
      <c r="C64" s="239">
        <v>0</v>
      </c>
      <c r="D64" s="239">
        <v>0</v>
      </c>
      <c r="E64" s="239">
        <v>0</v>
      </c>
      <c r="F64" s="239">
        <v>0</v>
      </c>
    </row>
    <row r="65" spans="1:6" x14ac:dyDescent="0.25">
      <c r="A65" s="235" t="s">
        <v>272</v>
      </c>
      <c r="B65" s="235" t="s">
        <v>273</v>
      </c>
      <c r="C65" s="239">
        <v>0</v>
      </c>
      <c r="D65" s="239">
        <v>0</v>
      </c>
      <c r="E65" s="239">
        <v>0</v>
      </c>
      <c r="F65" s="239">
        <v>0</v>
      </c>
    </row>
    <row r="66" spans="1:6" x14ac:dyDescent="0.25">
      <c r="A66" s="235" t="s">
        <v>274</v>
      </c>
      <c r="B66" s="235" t="s">
        <v>275</v>
      </c>
      <c r="C66" s="239">
        <v>0</v>
      </c>
      <c r="D66" s="239">
        <v>0</v>
      </c>
      <c r="E66" s="239">
        <v>0</v>
      </c>
      <c r="F66" s="239">
        <v>0</v>
      </c>
    </row>
    <row r="67" spans="1:6" x14ac:dyDescent="0.25">
      <c r="A67" s="235" t="s">
        <v>276</v>
      </c>
      <c r="B67" s="235" t="s">
        <v>277</v>
      </c>
      <c r="C67" s="239">
        <v>0</v>
      </c>
      <c r="D67" s="239">
        <v>0</v>
      </c>
      <c r="E67" s="239">
        <v>0</v>
      </c>
      <c r="F67" s="239">
        <v>0</v>
      </c>
    </row>
    <row r="68" spans="1:6" x14ac:dyDescent="0.25">
      <c r="A68" s="235" t="s">
        <v>278</v>
      </c>
      <c r="B68" s="235" t="s">
        <v>279</v>
      </c>
      <c r="C68" s="239">
        <v>0</v>
      </c>
      <c r="D68" s="239">
        <v>0</v>
      </c>
      <c r="E68" s="239">
        <v>0</v>
      </c>
      <c r="F68" s="239">
        <v>0</v>
      </c>
    </row>
    <row r="69" spans="1:6" x14ac:dyDescent="0.25">
      <c r="A69" s="235" t="s">
        <v>280</v>
      </c>
      <c r="B69" s="235" t="s">
        <v>281</v>
      </c>
      <c r="C69" s="239">
        <v>0</v>
      </c>
      <c r="D69" s="239">
        <v>0</v>
      </c>
      <c r="E69" s="239">
        <v>0</v>
      </c>
      <c r="F69" s="239">
        <v>0</v>
      </c>
    </row>
    <row r="70" spans="1:6" x14ac:dyDescent="0.25">
      <c r="A70" s="235" t="s">
        <v>282</v>
      </c>
      <c r="B70" s="235" t="s">
        <v>251</v>
      </c>
      <c r="C70" s="239">
        <v>0</v>
      </c>
      <c r="D70" s="239">
        <v>0</v>
      </c>
      <c r="E70" s="239">
        <v>0</v>
      </c>
      <c r="F70" s="239">
        <v>0</v>
      </c>
    </row>
    <row r="71" spans="1:6" x14ac:dyDescent="0.25">
      <c r="A71" s="235" t="s">
        <v>283</v>
      </c>
      <c r="B71" s="235" t="s">
        <v>284</v>
      </c>
      <c r="C71" s="239">
        <v>0</v>
      </c>
      <c r="D71" s="239">
        <v>0</v>
      </c>
      <c r="E71" s="239">
        <v>0</v>
      </c>
      <c r="F71" s="239">
        <v>0</v>
      </c>
    </row>
    <row r="72" spans="1:6" x14ac:dyDescent="0.25">
      <c r="A72" s="235" t="s">
        <v>285</v>
      </c>
      <c r="B72" s="235" t="s">
        <v>253</v>
      </c>
      <c r="C72" s="239">
        <v>0</v>
      </c>
      <c r="D72" s="239">
        <v>0</v>
      </c>
      <c r="E72" s="239">
        <v>0</v>
      </c>
      <c r="F72" s="239">
        <v>0</v>
      </c>
    </row>
    <row r="73" spans="1:6" x14ac:dyDescent="0.25">
      <c r="A73" s="235" t="s">
        <v>286</v>
      </c>
      <c r="B73" s="235" t="s">
        <v>287</v>
      </c>
      <c r="C73" s="239">
        <v>0</v>
      </c>
      <c r="D73" s="239">
        <v>0</v>
      </c>
      <c r="E73" s="239">
        <v>0</v>
      </c>
      <c r="F73" s="239">
        <v>0</v>
      </c>
    </row>
    <row r="74" spans="1:6" x14ac:dyDescent="0.25">
      <c r="A74" s="235" t="s">
        <v>288</v>
      </c>
      <c r="B74" s="235" t="s">
        <v>257</v>
      </c>
      <c r="C74" s="239">
        <v>0</v>
      </c>
      <c r="D74" s="239">
        <v>0</v>
      </c>
      <c r="E74" s="239">
        <v>0</v>
      </c>
      <c r="F74" s="239">
        <v>0</v>
      </c>
    </row>
    <row r="75" spans="1:6" x14ac:dyDescent="0.25">
      <c r="A75" s="235" t="s">
        <v>289</v>
      </c>
      <c r="B75" s="235" t="s">
        <v>259</v>
      </c>
      <c r="C75" s="239">
        <v>0</v>
      </c>
      <c r="D75" s="239">
        <v>0</v>
      </c>
      <c r="E75" s="239">
        <v>0</v>
      </c>
      <c r="F75" s="239">
        <v>0</v>
      </c>
    </row>
    <row r="76" spans="1:6" x14ac:dyDescent="0.25">
      <c r="A76" s="235" t="s">
        <v>290</v>
      </c>
      <c r="B76" s="235" t="s">
        <v>261</v>
      </c>
      <c r="C76" s="239">
        <v>0</v>
      </c>
      <c r="D76" s="239">
        <v>0</v>
      </c>
      <c r="E76" s="239">
        <v>0</v>
      </c>
      <c r="F76" s="239">
        <v>0</v>
      </c>
    </row>
    <row r="77" spans="1:6" x14ac:dyDescent="0.25">
      <c r="A77" s="235" t="s">
        <v>291</v>
      </c>
      <c r="B77" s="235" t="s">
        <v>265</v>
      </c>
      <c r="C77" s="239">
        <v>0</v>
      </c>
      <c r="D77" s="239">
        <v>0</v>
      </c>
      <c r="E77" s="239">
        <v>0</v>
      </c>
      <c r="F77" s="239">
        <v>0</v>
      </c>
    </row>
    <row r="78" spans="1:6" x14ac:dyDescent="0.25">
      <c r="A78" s="235" t="s">
        <v>292</v>
      </c>
      <c r="B78" s="235" t="s">
        <v>267</v>
      </c>
      <c r="C78" s="239">
        <v>0</v>
      </c>
      <c r="D78" s="239">
        <v>0</v>
      </c>
      <c r="E78" s="239">
        <v>0</v>
      </c>
      <c r="F78" s="239">
        <v>0</v>
      </c>
    </row>
    <row r="79" spans="1:6" x14ac:dyDescent="0.25">
      <c r="A79" s="235" t="s">
        <v>293</v>
      </c>
      <c r="B79" s="235" t="s">
        <v>269</v>
      </c>
      <c r="C79" s="239">
        <v>0</v>
      </c>
      <c r="D79" s="239">
        <v>0</v>
      </c>
      <c r="E79" s="239">
        <v>0</v>
      </c>
      <c r="F79" s="239">
        <v>0</v>
      </c>
    </row>
    <row r="80" spans="1:6" ht="30" x14ac:dyDescent="0.25">
      <c r="A80" s="235" t="s">
        <v>294</v>
      </c>
      <c r="B80" s="235" t="s">
        <v>295</v>
      </c>
      <c r="C80" s="239">
        <v>0</v>
      </c>
      <c r="D80" s="239">
        <v>0</v>
      </c>
      <c r="E80" s="239">
        <v>0</v>
      </c>
      <c r="F80" s="239">
        <v>0</v>
      </c>
    </row>
    <row r="81" spans="1:6" x14ac:dyDescent="0.25">
      <c r="A81" s="235" t="s">
        <v>296</v>
      </c>
      <c r="B81" s="235" t="s">
        <v>273</v>
      </c>
      <c r="C81" s="239">
        <v>0</v>
      </c>
      <c r="D81" s="239">
        <v>0</v>
      </c>
      <c r="E81" s="239">
        <v>0</v>
      </c>
      <c r="F81" s="239">
        <v>0</v>
      </c>
    </row>
    <row r="82" spans="1:6" x14ac:dyDescent="0.25">
      <c r="A82" s="235" t="s">
        <v>297</v>
      </c>
      <c r="B82" s="235" t="s">
        <v>275</v>
      </c>
      <c r="C82" s="239">
        <v>0</v>
      </c>
      <c r="D82" s="239">
        <v>0</v>
      </c>
      <c r="E82" s="239">
        <v>0</v>
      </c>
      <c r="F82" s="239">
        <v>0</v>
      </c>
    </row>
    <row r="83" spans="1:6" x14ac:dyDescent="0.25">
      <c r="A83" s="235" t="s">
        <v>298</v>
      </c>
      <c r="B83" s="235" t="s">
        <v>87</v>
      </c>
      <c r="C83" s="239">
        <v>0</v>
      </c>
      <c r="D83" s="239">
        <v>0</v>
      </c>
      <c r="E83" s="239">
        <v>0</v>
      </c>
      <c r="F83" s="239">
        <v>0</v>
      </c>
    </row>
    <row r="84" spans="1:6" x14ac:dyDescent="0.25">
      <c r="A84" s="235" t="s">
        <v>299</v>
      </c>
      <c r="B84" s="235" t="s">
        <v>300</v>
      </c>
      <c r="C84" s="239">
        <v>0</v>
      </c>
      <c r="D84" s="239">
        <v>0</v>
      </c>
      <c r="E84" s="239">
        <v>0</v>
      </c>
      <c r="F84" s="239">
        <v>0</v>
      </c>
    </row>
    <row r="85" spans="1:6" x14ac:dyDescent="0.25">
      <c r="A85" s="235" t="s">
        <v>301</v>
      </c>
      <c r="B85" s="235" t="s">
        <v>302</v>
      </c>
      <c r="C85" s="239">
        <v>131931229691</v>
      </c>
      <c r="D85" s="239">
        <v>0</v>
      </c>
      <c r="E85" s="239">
        <v>0</v>
      </c>
      <c r="F85" s="239">
        <v>131931229691</v>
      </c>
    </row>
    <row r="86" spans="1:6" x14ac:dyDescent="0.25">
      <c r="A86" s="235" t="s">
        <v>303</v>
      </c>
      <c r="B86" s="235" t="s">
        <v>304</v>
      </c>
      <c r="C86" s="239">
        <v>131931229691</v>
      </c>
      <c r="D86" s="239">
        <v>0</v>
      </c>
      <c r="E86" s="239">
        <v>0</v>
      </c>
      <c r="F86" s="239">
        <v>131931229691</v>
      </c>
    </row>
    <row r="87" spans="1:6" x14ac:dyDescent="0.25">
      <c r="A87" s="235" t="s">
        <v>305</v>
      </c>
      <c r="B87" s="235" t="s">
        <v>304</v>
      </c>
      <c r="C87" s="239">
        <v>131931229691</v>
      </c>
      <c r="D87" s="239">
        <v>0</v>
      </c>
      <c r="E87" s="239">
        <v>0</v>
      </c>
      <c r="F87" s="239">
        <v>131931229691</v>
      </c>
    </row>
    <row r="88" spans="1:6" x14ac:dyDescent="0.25">
      <c r="A88" s="235" t="s">
        <v>306</v>
      </c>
      <c r="B88" s="235" t="s">
        <v>307</v>
      </c>
      <c r="C88" s="239">
        <v>1843279198.8099999</v>
      </c>
      <c r="D88" s="239">
        <v>0</v>
      </c>
      <c r="E88" s="239">
        <v>0</v>
      </c>
      <c r="F88" s="239">
        <v>1843279198.8099999</v>
      </c>
    </row>
    <row r="89" spans="1:6" x14ac:dyDescent="0.25">
      <c r="A89" s="235" t="s">
        <v>308</v>
      </c>
      <c r="B89" s="235" t="s">
        <v>281</v>
      </c>
      <c r="C89" s="239">
        <v>1843279198.8099999</v>
      </c>
      <c r="D89" s="239">
        <v>0</v>
      </c>
      <c r="E89" s="239">
        <v>0</v>
      </c>
      <c r="F89" s="239">
        <v>1843279198.8099999</v>
      </c>
    </row>
    <row r="90" spans="1:6" x14ac:dyDescent="0.25">
      <c r="A90" s="235" t="s">
        <v>309</v>
      </c>
      <c r="B90" s="235" t="s">
        <v>281</v>
      </c>
      <c r="C90" s="239">
        <v>1843279198.8099999</v>
      </c>
      <c r="D90" s="239">
        <v>0</v>
      </c>
      <c r="E90" s="239">
        <v>0</v>
      </c>
      <c r="F90" s="239">
        <v>1843279198.8099999</v>
      </c>
    </row>
    <row r="91" spans="1:6" x14ac:dyDescent="0.25">
      <c r="A91" s="235" t="s">
        <v>310</v>
      </c>
      <c r="B91" s="235" t="s">
        <v>311</v>
      </c>
      <c r="C91" s="239">
        <v>27767819.48</v>
      </c>
      <c r="D91" s="239">
        <v>0</v>
      </c>
      <c r="E91" s="239">
        <v>0</v>
      </c>
      <c r="F91" s="239">
        <v>27767819.48</v>
      </c>
    </row>
    <row r="92" spans="1:6" x14ac:dyDescent="0.25">
      <c r="A92" s="235" t="s">
        <v>312</v>
      </c>
      <c r="B92" s="235" t="s">
        <v>313</v>
      </c>
      <c r="C92" s="239">
        <v>27767819.48</v>
      </c>
      <c r="D92" s="239">
        <v>0</v>
      </c>
      <c r="E92" s="239">
        <v>0</v>
      </c>
      <c r="F92" s="239">
        <v>27767819.48</v>
      </c>
    </row>
    <row r="93" spans="1:6" x14ac:dyDescent="0.25">
      <c r="A93" s="235" t="s">
        <v>314</v>
      </c>
      <c r="B93" s="235" t="s">
        <v>313</v>
      </c>
      <c r="C93" s="239">
        <v>27767819.48</v>
      </c>
      <c r="D93" s="239">
        <v>0</v>
      </c>
      <c r="E93" s="239">
        <v>0</v>
      </c>
      <c r="F93" s="239">
        <v>27767819.48</v>
      </c>
    </row>
    <row r="94" spans="1:6" x14ac:dyDescent="0.25">
      <c r="A94" s="235" t="s">
        <v>315</v>
      </c>
      <c r="B94" s="235" t="s">
        <v>316</v>
      </c>
      <c r="C94" s="239">
        <v>5455454592.8800001</v>
      </c>
      <c r="D94" s="239">
        <v>0</v>
      </c>
      <c r="E94" s="239">
        <v>0</v>
      </c>
      <c r="F94" s="239">
        <v>5455454592.8800001</v>
      </c>
    </row>
    <row r="95" spans="1:6" x14ac:dyDescent="0.25">
      <c r="A95" s="235" t="s">
        <v>317</v>
      </c>
      <c r="B95" s="235" t="s">
        <v>284</v>
      </c>
      <c r="C95" s="239">
        <v>656801008.82000005</v>
      </c>
      <c r="D95" s="239">
        <v>0</v>
      </c>
      <c r="E95" s="239">
        <v>0</v>
      </c>
      <c r="F95" s="239">
        <v>656801008.82000005</v>
      </c>
    </row>
    <row r="96" spans="1:6" x14ac:dyDescent="0.25">
      <c r="A96" s="235" t="s">
        <v>318</v>
      </c>
      <c r="B96" s="235" t="s">
        <v>284</v>
      </c>
      <c r="C96" s="239">
        <v>656801008.82000005</v>
      </c>
      <c r="D96" s="239">
        <v>0</v>
      </c>
      <c r="E96" s="239">
        <v>0</v>
      </c>
      <c r="F96" s="239">
        <v>656801008.82000005</v>
      </c>
    </row>
    <row r="97" spans="1:6" x14ac:dyDescent="0.25">
      <c r="A97" s="235" t="s">
        <v>319</v>
      </c>
      <c r="B97" s="235" t="s">
        <v>253</v>
      </c>
      <c r="C97" s="239">
        <v>4798653584.0600004</v>
      </c>
      <c r="D97" s="239">
        <v>0</v>
      </c>
      <c r="E97" s="239">
        <v>0</v>
      </c>
      <c r="F97" s="239">
        <v>4798653584.0600004</v>
      </c>
    </row>
    <row r="98" spans="1:6" x14ac:dyDescent="0.25">
      <c r="A98" s="235" t="s">
        <v>320</v>
      </c>
      <c r="B98" s="235" t="s">
        <v>253</v>
      </c>
      <c r="C98" s="239">
        <v>4798653584.0600004</v>
      </c>
      <c r="D98" s="239">
        <v>0</v>
      </c>
      <c r="E98" s="239">
        <v>0</v>
      </c>
      <c r="F98" s="239">
        <v>4798653584.0600004</v>
      </c>
    </row>
    <row r="99" spans="1:6" x14ac:dyDescent="0.25">
      <c r="A99" s="235" t="s">
        <v>321</v>
      </c>
      <c r="B99" s="235" t="s">
        <v>322</v>
      </c>
      <c r="C99" s="239">
        <v>22145849.370000001</v>
      </c>
      <c r="D99" s="239">
        <v>0</v>
      </c>
      <c r="E99" s="239">
        <v>0</v>
      </c>
      <c r="F99" s="239">
        <v>22145849.370000001</v>
      </c>
    </row>
    <row r="100" spans="1:6" x14ac:dyDescent="0.25">
      <c r="A100" s="235" t="s">
        <v>323</v>
      </c>
      <c r="B100" s="235" t="s">
        <v>324</v>
      </c>
      <c r="C100" s="239">
        <v>22145849.370000001</v>
      </c>
      <c r="D100" s="239">
        <v>0</v>
      </c>
      <c r="E100" s="239">
        <v>0</v>
      </c>
      <c r="F100" s="239">
        <v>22145849.370000001</v>
      </c>
    </row>
    <row r="101" spans="1:6" x14ac:dyDescent="0.25">
      <c r="A101" s="235" t="s">
        <v>325</v>
      </c>
      <c r="B101" s="235" t="s">
        <v>324</v>
      </c>
      <c r="C101" s="239">
        <v>22145849.370000001</v>
      </c>
      <c r="D101" s="239">
        <v>0</v>
      </c>
      <c r="E101" s="239">
        <v>0</v>
      </c>
      <c r="F101" s="239">
        <v>22145849.370000001</v>
      </c>
    </row>
    <row r="102" spans="1:6" x14ac:dyDescent="0.25">
      <c r="A102" s="235" t="s">
        <v>326</v>
      </c>
      <c r="B102" s="235" t="s">
        <v>327</v>
      </c>
      <c r="C102" s="239">
        <v>0</v>
      </c>
      <c r="D102" s="239">
        <v>0</v>
      </c>
      <c r="E102" s="239">
        <v>0</v>
      </c>
      <c r="F102" s="239">
        <v>0</v>
      </c>
    </row>
    <row r="103" spans="1:6" x14ac:dyDescent="0.25">
      <c r="A103" s="235" t="s">
        <v>328</v>
      </c>
      <c r="B103" s="235" t="s">
        <v>327</v>
      </c>
      <c r="C103" s="239">
        <v>0</v>
      </c>
      <c r="D103" s="239">
        <v>0</v>
      </c>
      <c r="E103" s="239">
        <v>0</v>
      </c>
      <c r="F103" s="239">
        <v>0</v>
      </c>
    </row>
    <row r="104" spans="1:6" x14ac:dyDescent="0.25">
      <c r="A104" s="235" t="s">
        <v>329</v>
      </c>
      <c r="B104" s="235" t="s">
        <v>330</v>
      </c>
      <c r="C104" s="239">
        <v>5248020021.9899998</v>
      </c>
      <c r="D104" s="239">
        <v>0</v>
      </c>
      <c r="E104" s="239">
        <v>0</v>
      </c>
      <c r="F104" s="239">
        <v>5248020021.9899998</v>
      </c>
    </row>
    <row r="105" spans="1:6" x14ac:dyDescent="0.25">
      <c r="A105" s="235" t="s">
        <v>331</v>
      </c>
      <c r="B105" s="235" t="s">
        <v>259</v>
      </c>
      <c r="C105" s="239">
        <v>3486708426.8800001</v>
      </c>
      <c r="D105" s="239">
        <v>0</v>
      </c>
      <c r="E105" s="239">
        <v>0</v>
      </c>
      <c r="F105" s="239">
        <v>3486708426.8800001</v>
      </c>
    </row>
    <row r="106" spans="1:6" x14ac:dyDescent="0.25">
      <c r="A106" s="235" t="s">
        <v>332</v>
      </c>
      <c r="B106" s="235" t="s">
        <v>259</v>
      </c>
      <c r="C106" s="239">
        <v>3486708426.8800001</v>
      </c>
      <c r="D106" s="239">
        <v>0</v>
      </c>
      <c r="E106" s="239">
        <v>0</v>
      </c>
      <c r="F106" s="239">
        <v>3486708426.8800001</v>
      </c>
    </row>
    <row r="107" spans="1:6" x14ac:dyDescent="0.25">
      <c r="A107" s="235" t="s">
        <v>333</v>
      </c>
      <c r="B107" s="235" t="s">
        <v>261</v>
      </c>
      <c r="C107" s="239">
        <v>1747534316.1700001</v>
      </c>
      <c r="D107" s="239">
        <v>0</v>
      </c>
      <c r="E107" s="239">
        <v>0</v>
      </c>
      <c r="F107" s="239">
        <v>1747534316.1700001</v>
      </c>
    </row>
    <row r="108" spans="1:6" x14ac:dyDescent="0.25">
      <c r="A108" s="235" t="s">
        <v>334</v>
      </c>
      <c r="B108" s="235" t="s">
        <v>261</v>
      </c>
      <c r="C108" s="239">
        <v>1747534316.1700001</v>
      </c>
      <c r="D108" s="239">
        <v>0</v>
      </c>
      <c r="E108" s="239">
        <v>0</v>
      </c>
      <c r="F108" s="239">
        <v>1747534316.1700001</v>
      </c>
    </row>
    <row r="109" spans="1:6" ht="30" x14ac:dyDescent="0.25">
      <c r="A109" s="235" t="s">
        <v>335</v>
      </c>
      <c r="B109" s="235" t="s">
        <v>336</v>
      </c>
      <c r="C109" s="239">
        <v>13777278.939999999</v>
      </c>
      <c r="D109" s="239">
        <v>0</v>
      </c>
      <c r="E109" s="239">
        <v>0</v>
      </c>
      <c r="F109" s="239">
        <v>13777278.939999999</v>
      </c>
    </row>
    <row r="110" spans="1:6" ht="30" x14ac:dyDescent="0.25">
      <c r="A110" s="235" t="s">
        <v>337</v>
      </c>
      <c r="B110" s="235" t="s">
        <v>336</v>
      </c>
      <c r="C110" s="239">
        <v>13777278.939999999</v>
      </c>
      <c r="D110" s="239">
        <v>0</v>
      </c>
      <c r="E110" s="239">
        <v>0</v>
      </c>
      <c r="F110" s="239">
        <v>13777278.939999999</v>
      </c>
    </row>
    <row r="111" spans="1:6" x14ac:dyDescent="0.25">
      <c r="A111" s="235" t="s">
        <v>338</v>
      </c>
      <c r="B111" s="235" t="s">
        <v>339</v>
      </c>
      <c r="C111" s="239">
        <v>6950501732.0900002</v>
      </c>
      <c r="D111" s="239">
        <v>99046999.989999995</v>
      </c>
      <c r="E111" s="239">
        <v>0</v>
      </c>
      <c r="F111" s="239">
        <v>7049548732.0799999</v>
      </c>
    </row>
    <row r="112" spans="1:6" x14ac:dyDescent="0.25">
      <c r="A112" s="235" t="s">
        <v>340</v>
      </c>
      <c r="B112" s="235" t="s">
        <v>267</v>
      </c>
      <c r="C112" s="239">
        <v>3346589301.8200002</v>
      </c>
      <c r="D112" s="239">
        <v>5680000</v>
      </c>
      <c r="E112" s="239">
        <v>0</v>
      </c>
      <c r="F112" s="239">
        <v>3352269301.8200002</v>
      </c>
    </row>
    <row r="113" spans="1:6" x14ac:dyDescent="0.25">
      <c r="A113" s="235" t="s">
        <v>341</v>
      </c>
      <c r="B113" s="235" t="s">
        <v>267</v>
      </c>
      <c r="C113" s="239">
        <v>3346589301.8200002</v>
      </c>
      <c r="D113" s="239">
        <v>5680000</v>
      </c>
      <c r="E113" s="239">
        <v>0</v>
      </c>
      <c r="F113" s="239">
        <v>3352269301.8200002</v>
      </c>
    </row>
    <row r="114" spans="1:6" x14ac:dyDescent="0.25">
      <c r="A114" s="235" t="s">
        <v>342</v>
      </c>
      <c r="B114" s="235" t="s">
        <v>269</v>
      </c>
      <c r="C114" s="239">
        <v>2705127777.3200002</v>
      </c>
      <c r="D114" s="239">
        <v>88417000</v>
      </c>
      <c r="E114" s="239">
        <v>0</v>
      </c>
      <c r="F114" s="239">
        <v>2793544777.3200002</v>
      </c>
    </row>
    <row r="115" spans="1:6" x14ac:dyDescent="0.25">
      <c r="A115" s="235" t="s">
        <v>343</v>
      </c>
      <c r="B115" s="235" t="s">
        <v>269</v>
      </c>
      <c r="C115" s="239">
        <v>2705127777.3200002</v>
      </c>
      <c r="D115" s="239">
        <v>88417000</v>
      </c>
      <c r="E115" s="239">
        <v>0</v>
      </c>
      <c r="F115" s="239">
        <v>2793544777.3200002</v>
      </c>
    </row>
    <row r="116" spans="1:6" x14ac:dyDescent="0.25">
      <c r="A116" s="235" t="s">
        <v>344</v>
      </c>
      <c r="B116" s="235" t="s">
        <v>345</v>
      </c>
      <c r="C116" s="239">
        <v>158168055.68000001</v>
      </c>
      <c r="D116" s="239">
        <v>0</v>
      </c>
      <c r="E116" s="239">
        <v>0</v>
      </c>
      <c r="F116" s="239">
        <v>158168055.68000001</v>
      </c>
    </row>
    <row r="117" spans="1:6" x14ac:dyDescent="0.25">
      <c r="A117" s="235" t="s">
        <v>346</v>
      </c>
      <c r="B117" s="235" t="s">
        <v>345</v>
      </c>
      <c r="C117" s="239">
        <v>158168055.68000001</v>
      </c>
      <c r="D117" s="239">
        <v>0</v>
      </c>
      <c r="E117" s="239">
        <v>0</v>
      </c>
      <c r="F117" s="239">
        <v>158168055.68000001</v>
      </c>
    </row>
    <row r="118" spans="1:6" ht="30" x14ac:dyDescent="0.25">
      <c r="A118" s="235" t="s">
        <v>347</v>
      </c>
      <c r="B118" s="235" t="s">
        <v>295</v>
      </c>
      <c r="C118" s="239">
        <v>740616597.26999998</v>
      </c>
      <c r="D118" s="239">
        <v>4949999.99</v>
      </c>
      <c r="E118" s="239">
        <v>0</v>
      </c>
      <c r="F118" s="239">
        <v>745566597.25999999</v>
      </c>
    </row>
    <row r="119" spans="1:6" ht="30" x14ac:dyDescent="0.25">
      <c r="A119" s="235" t="s">
        <v>348</v>
      </c>
      <c r="B119" s="235" t="s">
        <v>295</v>
      </c>
      <c r="C119" s="239">
        <v>740616597.26999998</v>
      </c>
      <c r="D119" s="239">
        <v>4949999.99</v>
      </c>
      <c r="E119" s="239">
        <v>0</v>
      </c>
      <c r="F119" s="239">
        <v>745566597.25999999</v>
      </c>
    </row>
    <row r="120" spans="1:6" x14ac:dyDescent="0.25">
      <c r="A120" s="235" t="s">
        <v>349</v>
      </c>
      <c r="B120" s="235" t="s">
        <v>350</v>
      </c>
      <c r="C120" s="239">
        <v>4086579955.54</v>
      </c>
      <c r="D120" s="239">
        <v>0</v>
      </c>
      <c r="E120" s="239">
        <v>0</v>
      </c>
      <c r="F120" s="239">
        <v>4086579955.54</v>
      </c>
    </row>
    <row r="121" spans="1:6" x14ac:dyDescent="0.25">
      <c r="A121" s="235" t="s">
        <v>351</v>
      </c>
      <c r="B121" s="235" t="s">
        <v>275</v>
      </c>
      <c r="C121" s="239">
        <v>3907749096.1399999</v>
      </c>
      <c r="D121" s="239">
        <v>0</v>
      </c>
      <c r="E121" s="239">
        <v>0</v>
      </c>
      <c r="F121" s="239">
        <v>3907749096.1399999</v>
      </c>
    </row>
    <row r="122" spans="1:6" x14ac:dyDescent="0.25">
      <c r="A122" s="235" t="s">
        <v>352</v>
      </c>
      <c r="B122" s="235" t="s">
        <v>275</v>
      </c>
      <c r="C122" s="239">
        <v>3907749096.1399999</v>
      </c>
      <c r="D122" s="239">
        <v>0</v>
      </c>
      <c r="E122" s="239">
        <v>0</v>
      </c>
      <c r="F122" s="239">
        <v>3907749096.1399999</v>
      </c>
    </row>
    <row r="123" spans="1:6" x14ac:dyDescent="0.25">
      <c r="A123" s="235" t="s">
        <v>353</v>
      </c>
      <c r="B123" s="235" t="s">
        <v>354</v>
      </c>
      <c r="C123" s="239">
        <v>178830859.40000001</v>
      </c>
      <c r="D123" s="239">
        <v>0</v>
      </c>
      <c r="E123" s="239">
        <v>0</v>
      </c>
      <c r="F123" s="239">
        <v>178830859.40000001</v>
      </c>
    </row>
    <row r="124" spans="1:6" x14ac:dyDescent="0.25">
      <c r="A124" s="235" t="s">
        <v>355</v>
      </c>
      <c r="B124" s="235" t="s">
        <v>354</v>
      </c>
      <c r="C124" s="239">
        <v>178830859.40000001</v>
      </c>
      <c r="D124" s="239">
        <v>0</v>
      </c>
      <c r="E124" s="239">
        <v>0</v>
      </c>
      <c r="F124" s="239">
        <v>178830859.40000001</v>
      </c>
    </row>
    <row r="125" spans="1:6" ht="30" x14ac:dyDescent="0.25">
      <c r="A125" s="235" t="s">
        <v>356</v>
      </c>
      <c r="B125" s="235" t="s">
        <v>357</v>
      </c>
      <c r="C125" s="239">
        <v>17233693.260000002</v>
      </c>
      <c r="D125" s="239">
        <v>0</v>
      </c>
      <c r="E125" s="239">
        <v>0</v>
      </c>
      <c r="F125" s="239">
        <v>17233693.260000002</v>
      </c>
    </row>
    <row r="126" spans="1:6" x14ac:dyDescent="0.25">
      <c r="A126" s="235" t="s">
        <v>358</v>
      </c>
      <c r="B126" s="235" t="s">
        <v>300</v>
      </c>
      <c r="C126" s="239">
        <v>9261958.1199999992</v>
      </c>
      <c r="D126" s="239">
        <v>0</v>
      </c>
      <c r="E126" s="239">
        <v>0</v>
      </c>
      <c r="F126" s="239">
        <v>9261958.1199999992</v>
      </c>
    </row>
    <row r="127" spans="1:6" x14ac:dyDescent="0.25">
      <c r="A127" s="235" t="s">
        <v>359</v>
      </c>
      <c r="B127" s="235" t="s">
        <v>300</v>
      </c>
      <c r="C127" s="239">
        <v>9261958.1199999992</v>
      </c>
      <c r="D127" s="239">
        <v>0</v>
      </c>
      <c r="E127" s="239">
        <v>0</v>
      </c>
      <c r="F127" s="239">
        <v>9261958.1199999992</v>
      </c>
    </row>
    <row r="128" spans="1:6" ht="30" x14ac:dyDescent="0.25">
      <c r="A128" s="235" t="s">
        <v>360</v>
      </c>
      <c r="B128" s="235" t="s">
        <v>361</v>
      </c>
      <c r="C128" s="239">
        <v>7971735.1399999997</v>
      </c>
      <c r="D128" s="239">
        <v>0</v>
      </c>
      <c r="E128" s="239">
        <v>0</v>
      </c>
      <c r="F128" s="239">
        <v>7971735.1399999997</v>
      </c>
    </row>
    <row r="129" spans="1:6" ht="30" x14ac:dyDescent="0.25">
      <c r="A129" s="235" t="s">
        <v>362</v>
      </c>
      <c r="B129" s="235" t="s">
        <v>361</v>
      </c>
      <c r="C129" s="239">
        <v>7971735.1399999997</v>
      </c>
      <c r="D129" s="239">
        <v>0</v>
      </c>
      <c r="E129" s="239">
        <v>0</v>
      </c>
      <c r="F129" s="239">
        <v>7971735.1399999997</v>
      </c>
    </row>
    <row r="130" spans="1:6" x14ac:dyDescent="0.25">
      <c r="A130" s="235" t="s">
        <v>363</v>
      </c>
      <c r="B130" s="235" t="s">
        <v>364</v>
      </c>
      <c r="C130" s="239">
        <v>76981559.640000001</v>
      </c>
      <c r="D130" s="239">
        <v>0</v>
      </c>
      <c r="E130" s="239">
        <v>0</v>
      </c>
      <c r="F130" s="239">
        <v>76981559.640000001</v>
      </c>
    </row>
    <row r="131" spans="1:6" x14ac:dyDescent="0.25">
      <c r="A131" s="235" t="s">
        <v>365</v>
      </c>
      <c r="B131" s="235" t="s">
        <v>366</v>
      </c>
      <c r="C131" s="239">
        <v>76981559.640000001</v>
      </c>
      <c r="D131" s="239">
        <v>0</v>
      </c>
      <c r="E131" s="239">
        <v>0</v>
      </c>
      <c r="F131" s="239">
        <v>76981559.640000001</v>
      </c>
    </row>
    <row r="132" spans="1:6" x14ac:dyDescent="0.25">
      <c r="A132" s="235" t="s">
        <v>367</v>
      </c>
      <c r="B132" s="235" t="s">
        <v>366</v>
      </c>
      <c r="C132" s="239">
        <v>76981559.640000001</v>
      </c>
      <c r="D132" s="239">
        <v>0</v>
      </c>
      <c r="E132" s="239">
        <v>0</v>
      </c>
      <c r="F132" s="239">
        <v>76981559.640000001</v>
      </c>
    </row>
    <row r="133" spans="1:6" ht="30" x14ac:dyDescent="0.25">
      <c r="A133" s="235" t="s">
        <v>368</v>
      </c>
      <c r="B133" s="235" t="s">
        <v>369</v>
      </c>
      <c r="C133" s="239">
        <v>-3415102269.9899998</v>
      </c>
      <c r="D133" s="239">
        <v>0</v>
      </c>
      <c r="E133" s="239">
        <v>0</v>
      </c>
      <c r="F133" s="239">
        <v>-3415102269.9899998</v>
      </c>
    </row>
    <row r="134" spans="1:6" x14ac:dyDescent="0.25">
      <c r="A134" s="235" t="s">
        <v>370</v>
      </c>
      <c r="B134" s="235" t="s">
        <v>77</v>
      </c>
      <c r="C134" s="239">
        <v>-2668768580.1199999</v>
      </c>
      <c r="D134" s="239">
        <v>0</v>
      </c>
      <c r="E134" s="239">
        <v>0</v>
      </c>
      <c r="F134" s="239">
        <v>-2668768580.1199999</v>
      </c>
    </row>
    <row r="135" spans="1:6" x14ac:dyDescent="0.25">
      <c r="A135" s="235" t="s">
        <v>371</v>
      </c>
      <c r="B135" s="235" t="s">
        <v>304</v>
      </c>
      <c r="C135" s="239">
        <v>-2668768580.1199999</v>
      </c>
      <c r="D135" s="239">
        <v>0</v>
      </c>
      <c r="E135" s="239">
        <v>0</v>
      </c>
      <c r="F135" s="239">
        <v>-2668768580.1199999</v>
      </c>
    </row>
    <row r="136" spans="1:6" x14ac:dyDescent="0.25">
      <c r="A136" s="235" t="s">
        <v>372</v>
      </c>
      <c r="B136" s="235" t="s">
        <v>279</v>
      </c>
      <c r="C136" s="239">
        <v>-28462277.41</v>
      </c>
      <c r="D136" s="239">
        <v>0</v>
      </c>
      <c r="E136" s="239">
        <v>0</v>
      </c>
      <c r="F136" s="239">
        <v>-28462277.41</v>
      </c>
    </row>
    <row r="137" spans="1:6" x14ac:dyDescent="0.25">
      <c r="A137" s="235" t="s">
        <v>373</v>
      </c>
      <c r="B137" s="235" t="s">
        <v>281</v>
      </c>
      <c r="C137" s="239">
        <v>-28462277.41</v>
      </c>
      <c r="D137" s="239">
        <v>0</v>
      </c>
      <c r="E137" s="239">
        <v>0</v>
      </c>
      <c r="F137" s="239">
        <v>-28462277.41</v>
      </c>
    </row>
    <row r="138" spans="1:6" x14ac:dyDescent="0.25">
      <c r="A138" s="235" t="s">
        <v>374</v>
      </c>
      <c r="B138" s="235" t="s">
        <v>375</v>
      </c>
      <c r="C138" s="239">
        <v>-500321.07</v>
      </c>
      <c r="D138" s="239">
        <v>0</v>
      </c>
      <c r="E138" s="239">
        <v>0</v>
      </c>
      <c r="F138" s="239">
        <v>-500321.07</v>
      </c>
    </row>
    <row r="139" spans="1:6" x14ac:dyDescent="0.25">
      <c r="A139" s="235" t="s">
        <v>376</v>
      </c>
      <c r="B139" s="235" t="s">
        <v>313</v>
      </c>
      <c r="C139" s="239">
        <v>-500321.07</v>
      </c>
      <c r="D139" s="239">
        <v>0</v>
      </c>
      <c r="E139" s="239">
        <v>0</v>
      </c>
      <c r="F139" s="239">
        <v>-500321.07</v>
      </c>
    </row>
    <row r="140" spans="1:6" x14ac:dyDescent="0.25">
      <c r="A140" s="235" t="s">
        <v>377</v>
      </c>
      <c r="B140" s="235" t="s">
        <v>251</v>
      </c>
      <c r="C140" s="239">
        <v>-117734745.39</v>
      </c>
      <c r="D140" s="239">
        <v>0</v>
      </c>
      <c r="E140" s="239">
        <v>0</v>
      </c>
      <c r="F140" s="239">
        <v>-117734745.39</v>
      </c>
    </row>
    <row r="141" spans="1:6" x14ac:dyDescent="0.25">
      <c r="A141" s="235" t="s">
        <v>378</v>
      </c>
      <c r="B141" s="235" t="s">
        <v>284</v>
      </c>
      <c r="C141" s="239">
        <v>-14628257.369999999</v>
      </c>
      <c r="D141" s="239">
        <v>0</v>
      </c>
      <c r="E141" s="239">
        <v>0</v>
      </c>
      <c r="F141" s="239">
        <v>-14628257.369999999</v>
      </c>
    </row>
    <row r="142" spans="1:6" x14ac:dyDescent="0.25">
      <c r="A142" s="235" t="s">
        <v>379</v>
      </c>
      <c r="B142" s="235" t="s">
        <v>253</v>
      </c>
      <c r="C142" s="239">
        <v>-103106488.02</v>
      </c>
      <c r="D142" s="239">
        <v>0</v>
      </c>
      <c r="E142" s="239">
        <v>0</v>
      </c>
      <c r="F142" s="239">
        <v>-103106488.02</v>
      </c>
    </row>
    <row r="143" spans="1:6" x14ac:dyDescent="0.25">
      <c r="A143" s="235" t="s">
        <v>380</v>
      </c>
      <c r="B143" s="235" t="s">
        <v>287</v>
      </c>
      <c r="C143" s="239">
        <v>0</v>
      </c>
      <c r="D143" s="239">
        <v>0</v>
      </c>
      <c r="E143" s="239">
        <v>0</v>
      </c>
      <c r="F143" s="239">
        <v>0</v>
      </c>
    </row>
    <row r="144" spans="1:6" x14ac:dyDescent="0.25">
      <c r="A144" s="235" t="s">
        <v>381</v>
      </c>
      <c r="B144" s="235" t="s">
        <v>382</v>
      </c>
      <c r="C144" s="239">
        <v>-915465.32</v>
      </c>
      <c r="D144" s="239">
        <v>0</v>
      </c>
      <c r="E144" s="239">
        <v>0</v>
      </c>
      <c r="F144" s="239">
        <v>-915465.32</v>
      </c>
    </row>
    <row r="145" spans="1:6" x14ac:dyDescent="0.25">
      <c r="A145" s="235" t="s">
        <v>383</v>
      </c>
      <c r="B145" s="235" t="s">
        <v>384</v>
      </c>
      <c r="C145" s="239">
        <v>0</v>
      </c>
      <c r="D145" s="239">
        <v>0</v>
      </c>
      <c r="E145" s="239">
        <v>0</v>
      </c>
      <c r="F145" s="239">
        <v>0</v>
      </c>
    </row>
    <row r="146" spans="1:6" x14ac:dyDescent="0.25">
      <c r="A146" s="235" t="s">
        <v>385</v>
      </c>
      <c r="B146" s="235" t="s">
        <v>324</v>
      </c>
      <c r="C146" s="239">
        <v>-915465.32</v>
      </c>
      <c r="D146" s="239">
        <v>0</v>
      </c>
      <c r="E146" s="239">
        <v>0</v>
      </c>
      <c r="F146" s="239">
        <v>-915465.32</v>
      </c>
    </row>
    <row r="147" spans="1:6" x14ac:dyDescent="0.25">
      <c r="A147" s="235" t="s">
        <v>386</v>
      </c>
      <c r="B147" s="235" t="s">
        <v>387</v>
      </c>
      <c r="C147" s="239">
        <v>0</v>
      </c>
      <c r="D147" s="239">
        <v>0</v>
      </c>
      <c r="E147" s="239">
        <v>0</v>
      </c>
      <c r="F147" s="239">
        <v>0</v>
      </c>
    </row>
    <row r="148" spans="1:6" x14ac:dyDescent="0.25">
      <c r="A148" s="235" t="s">
        <v>388</v>
      </c>
      <c r="B148" s="235" t="s">
        <v>327</v>
      </c>
      <c r="C148" s="239">
        <v>0</v>
      </c>
      <c r="D148" s="239">
        <v>0</v>
      </c>
      <c r="E148" s="239">
        <v>0</v>
      </c>
      <c r="F148" s="239">
        <v>0</v>
      </c>
    </row>
    <row r="149" spans="1:6" x14ac:dyDescent="0.25">
      <c r="A149" s="235" t="s">
        <v>389</v>
      </c>
      <c r="B149" s="235" t="s">
        <v>257</v>
      </c>
      <c r="C149" s="239">
        <v>-174245829.84</v>
      </c>
      <c r="D149" s="239">
        <v>0</v>
      </c>
      <c r="E149" s="239">
        <v>0</v>
      </c>
      <c r="F149" s="239">
        <v>-174245829.84</v>
      </c>
    </row>
    <row r="150" spans="1:6" x14ac:dyDescent="0.25">
      <c r="A150" s="235" t="s">
        <v>390</v>
      </c>
      <c r="B150" s="235" t="s">
        <v>259</v>
      </c>
      <c r="C150" s="239">
        <v>-106902953.62</v>
      </c>
      <c r="D150" s="239">
        <v>0</v>
      </c>
      <c r="E150" s="239">
        <v>0</v>
      </c>
      <c r="F150" s="239">
        <v>-106902953.62</v>
      </c>
    </row>
    <row r="151" spans="1:6" x14ac:dyDescent="0.25">
      <c r="A151" s="235" t="s">
        <v>391</v>
      </c>
      <c r="B151" s="235" t="s">
        <v>261</v>
      </c>
      <c r="C151" s="239">
        <v>-66802590.770000003</v>
      </c>
      <c r="D151" s="239">
        <v>0</v>
      </c>
      <c r="E151" s="239">
        <v>0</v>
      </c>
      <c r="F151" s="239">
        <v>-66802590.770000003</v>
      </c>
    </row>
    <row r="152" spans="1:6" ht="30" x14ac:dyDescent="0.25">
      <c r="A152" s="235" t="s">
        <v>392</v>
      </c>
      <c r="B152" s="235" t="s">
        <v>336</v>
      </c>
      <c r="C152" s="239">
        <v>-540285.44999999995</v>
      </c>
      <c r="D152" s="239">
        <v>0</v>
      </c>
      <c r="E152" s="239">
        <v>0</v>
      </c>
      <c r="F152" s="239">
        <v>-540285.44999999995</v>
      </c>
    </row>
    <row r="153" spans="1:6" x14ac:dyDescent="0.25">
      <c r="A153" s="235" t="s">
        <v>393</v>
      </c>
      <c r="B153" s="235" t="s">
        <v>265</v>
      </c>
      <c r="C153" s="239">
        <v>-265548054.59</v>
      </c>
      <c r="D153" s="239">
        <v>0</v>
      </c>
      <c r="E153" s="239">
        <v>0</v>
      </c>
      <c r="F153" s="239">
        <v>-265548054.59</v>
      </c>
    </row>
    <row r="154" spans="1:6" x14ac:dyDescent="0.25">
      <c r="A154" s="235" t="s">
        <v>394</v>
      </c>
      <c r="B154" s="235" t="s">
        <v>267</v>
      </c>
      <c r="C154" s="239">
        <v>-101806803.86</v>
      </c>
      <c r="D154" s="239">
        <v>0</v>
      </c>
      <c r="E154" s="239">
        <v>0</v>
      </c>
      <c r="F154" s="239">
        <v>-101806803.86</v>
      </c>
    </row>
    <row r="155" spans="1:6" x14ac:dyDescent="0.25">
      <c r="A155" s="235" t="s">
        <v>395</v>
      </c>
      <c r="B155" s="235" t="s">
        <v>269</v>
      </c>
      <c r="C155" s="239">
        <v>-131266747.81</v>
      </c>
      <c r="D155" s="239">
        <v>0</v>
      </c>
      <c r="E155" s="239">
        <v>0</v>
      </c>
      <c r="F155" s="239">
        <v>-131266747.81</v>
      </c>
    </row>
    <row r="156" spans="1:6" x14ac:dyDescent="0.25">
      <c r="A156" s="235" t="s">
        <v>396</v>
      </c>
      <c r="B156" s="235" t="s">
        <v>345</v>
      </c>
      <c r="C156" s="239">
        <v>-4429673.7</v>
      </c>
      <c r="D156" s="239">
        <v>0</v>
      </c>
      <c r="E156" s="239">
        <v>0</v>
      </c>
      <c r="F156" s="239">
        <v>-4429673.7</v>
      </c>
    </row>
    <row r="157" spans="1:6" ht="30" x14ac:dyDescent="0.25">
      <c r="A157" s="235" t="s">
        <v>397</v>
      </c>
      <c r="B157" s="235" t="s">
        <v>295</v>
      </c>
      <c r="C157" s="239">
        <v>-28044829.219999999</v>
      </c>
      <c r="D157" s="239">
        <v>0</v>
      </c>
      <c r="E157" s="239">
        <v>0</v>
      </c>
      <c r="F157" s="239">
        <v>-28044829.219999999</v>
      </c>
    </row>
    <row r="158" spans="1:6" x14ac:dyDescent="0.25">
      <c r="A158" s="235" t="s">
        <v>398</v>
      </c>
      <c r="B158" s="235" t="s">
        <v>273</v>
      </c>
      <c r="C158" s="239">
        <v>-157124963.87</v>
      </c>
      <c r="D158" s="239">
        <v>0</v>
      </c>
      <c r="E158" s="239">
        <v>0</v>
      </c>
      <c r="F158" s="239">
        <v>-157124963.87</v>
      </c>
    </row>
    <row r="159" spans="1:6" x14ac:dyDescent="0.25">
      <c r="A159" s="235" t="s">
        <v>399</v>
      </c>
      <c r="B159" s="235" t="s">
        <v>275</v>
      </c>
      <c r="C159" s="239">
        <v>-150012865.28999999</v>
      </c>
      <c r="D159" s="239">
        <v>0</v>
      </c>
      <c r="E159" s="239">
        <v>0</v>
      </c>
      <c r="F159" s="239">
        <v>-150012865.28999999</v>
      </c>
    </row>
    <row r="160" spans="1:6" x14ac:dyDescent="0.25">
      <c r="A160" s="235" t="s">
        <v>400</v>
      </c>
      <c r="B160" s="235" t="s">
        <v>354</v>
      </c>
      <c r="C160" s="239">
        <v>-7112098.5800000001</v>
      </c>
      <c r="D160" s="239">
        <v>0</v>
      </c>
      <c r="E160" s="239">
        <v>0</v>
      </c>
      <c r="F160" s="239">
        <v>-7112098.5800000001</v>
      </c>
    </row>
    <row r="161" spans="1:6" ht="30" x14ac:dyDescent="0.25">
      <c r="A161" s="235" t="s">
        <v>401</v>
      </c>
      <c r="B161" s="235" t="s">
        <v>402</v>
      </c>
      <c r="C161" s="239">
        <v>0</v>
      </c>
      <c r="D161" s="239">
        <v>0</v>
      </c>
      <c r="E161" s="239">
        <v>0</v>
      </c>
      <c r="F161" s="239">
        <v>0</v>
      </c>
    </row>
    <row r="162" spans="1:6" x14ac:dyDescent="0.25">
      <c r="A162" s="235" t="s">
        <v>403</v>
      </c>
      <c r="B162" s="235" t="s">
        <v>87</v>
      </c>
      <c r="C162" s="239">
        <v>-490035.82</v>
      </c>
      <c r="D162" s="239">
        <v>0</v>
      </c>
      <c r="E162" s="239">
        <v>0</v>
      </c>
      <c r="F162" s="239">
        <v>-490035.82</v>
      </c>
    </row>
    <row r="163" spans="1:6" x14ac:dyDescent="0.25">
      <c r="A163" s="235" t="s">
        <v>404</v>
      </c>
      <c r="B163" s="235" t="s">
        <v>300</v>
      </c>
      <c r="C163" s="239">
        <v>-293202.84999999998</v>
      </c>
      <c r="D163" s="239">
        <v>0</v>
      </c>
      <c r="E163" s="239">
        <v>0</v>
      </c>
      <c r="F163" s="239">
        <v>-293202.84999999998</v>
      </c>
    </row>
    <row r="164" spans="1:6" ht="30" x14ac:dyDescent="0.25">
      <c r="A164" s="235" t="s">
        <v>405</v>
      </c>
      <c r="B164" s="235" t="s">
        <v>361</v>
      </c>
      <c r="C164" s="239">
        <v>-196832.97</v>
      </c>
      <c r="D164" s="239">
        <v>0</v>
      </c>
      <c r="E164" s="239">
        <v>0</v>
      </c>
      <c r="F164" s="239">
        <v>-196832.97</v>
      </c>
    </row>
    <row r="165" spans="1:6" x14ac:dyDescent="0.25">
      <c r="A165" s="235" t="s">
        <v>406</v>
      </c>
      <c r="B165" s="235" t="s">
        <v>89</v>
      </c>
      <c r="C165" s="239">
        <v>-1311996.56</v>
      </c>
      <c r="D165" s="239">
        <v>0</v>
      </c>
      <c r="E165" s="239">
        <v>0</v>
      </c>
      <c r="F165" s="239">
        <v>-1311996.56</v>
      </c>
    </row>
    <row r="166" spans="1:6" x14ac:dyDescent="0.25">
      <c r="A166" s="235" t="s">
        <v>407</v>
      </c>
      <c r="B166" s="235" t="s">
        <v>366</v>
      </c>
      <c r="C166" s="239">
        <v>-1311996.56</v>
      </c>
      <c r="D166" s="239">
        <v>0</v>
      </c>
      <c r="E166" s="239">
        <v>0</v>
      </c>
      <c r="F166" s="239">
        <v>-1311996.56</v>
      </c>
    </row>
    <row r="167" spans="1:6" x14ac:dyDescent="0.25">
      <c r="A167" s="235" t="s">
        <v>408</v>
      </c>
      <c r="B167" s="235" t="s">
        <v>409</v>
      </c>
      <c r="C167" s="239">
        <v>0</v>
      </c>
      <c r="D167" s="239">
        <v>0</v>
      </c>
      <c r="E167" s="239">
        <v>0</v>
      </c>
      <c r="F167" s="239">
        <v>0</v>
      </c>
    </row>
    <row r="168" spans="1:6" ht="45" x14ac:dyDescent="0.25">
      <c r="A168" s="235" t="s">
        <v>410</v>
      </c>
      <c r="B168" s="235" t="s">
        <v>411</v>
      </c>
      <c r="C168" s="239">
        <v>0</v>
      </c>
      <c r="D168" s="239">
        <v>0</v>
      </c>
      <c r="E168" s="239">
        <v>0</v>
      </c>
      <c r="F168" s="239">
        <v>0</v>
      </c>
    </row>
    <row r="169" spans="1:6" x14ac:dyDescent="0.25">
      <c r="A169" s="235" t="s">
        <v>412</v>
      </c>
      <c r="B169" s="235" t="s">
        <v>413</v>
      </c>
      <c r="C169" s="239">
        <v>6501498746</v>
      </c>
      <c r="D169" s="239">
        <v>0</v>
      </c>
      <c r="E169" s="239">
        <v>0</v>
      </c>
      <c r="F169" s="239">
        <v>6501498746</v>
      </c>
    </row>
    <row r="170" spans="1:6" x14ac:dyDescent="0.25">
      <c r="A170" s="235" t="s">
        <v>414</v>
      </c>
      <c r="B170" s="235" t="s">
        <v>415</v>
      </c>
      <c r="C170" s="239">
        <v>0</v>
      </c>
      <c r="D170" s="239">
        <v>0</v>
      </c>
      <c r="E170" s="239">
        <v>0</v>
      </c>
      <c r="F170" s="239">
        <v>0</v>
      </c>
    </row>
    <row r="171" spans="1:6" x14ac:dyDescent="0.25">
      <c r="A171" s="235" t="s">
        <v>416</v>
      </c>
      <c r="B171" s="235" t="s">
        <v>417</v>
      </c>
      <c r="C171" s="239">
        <v>0</v>
      </c>
      <c r="D171" s="239">
        <v>0</v>
      </c>
      <c r="E171" s="239">
        <v>0</v>
      </c>
      <c r="F171" s="239">
        <v>0</v>
      </c>
    </row>
    <row r="172" spans="1:6" x14ac:dyDescent="0.25">
      <c r="A172" s="235" t="s">
        <v>418</v>
      </c>
      <c r="B172" s="235" t="s">
        <v>417</v>
      </c>
      <c r="C172" s="239">
        <v>0</v>
      </c>
      <c r="D172" s="239">
        <v>0</v>
      </c>
      <c r="E172" s="239">
        <v>0</v>
      </c>
      <c r="F172" s="239">
        <v>0</v>
      </c>
    </row>
    <row r="173" spans="1:6" x14ac:dyDescent="0.25">
      <c r="A173" s="235" t="s">
        <v>419</v>
      </c>
      <c r="B173" s="235" t="s">
        <v>420</v>
      </c>
      <c r="C173" s="239">
        <v>0</v>
      </c>
      <c r="D173" s="239">
        <v>0</v>
      </c>
      <c r="E173" s="239">
        <v>0</v>
      </c>
      <c r="F173" s="239">
        <v>0</v>
      </c>
    </row>
    <row r="174" spans="1:6" x14ac:dyDescent="0.25">
      <c r="A174" s="235" t="s">
        <v>421</v>
      </c>
      <c r="B174" s="235" t="s">
        <v>420</v>
      </c>
      <c r="C174" s="239">
        <v>0</v>
      </c>
      <c r="D174" s="239">
        <v>0</v>
      </c>
      <c r="E174" s="239">
        <v>0</v>
      </c>
      <c r="F174" s="239">
        <v>0</v>
      </c>
    </row>
    <row r="175" spans="1:6" x14ac:dyDescent="0.25">
      <c r="A175" s="235" t="s">
        <v>422</v>
      </c>
      <c r="B175" s="235" t="s">
        <v>423</v>
      </c>
      <c r="C175" s="239">
        <v>0</v>
      </c>
      <c r="D175" s="239">
        <v>0</v>
      </c>
      <c r="E175" s="239">
        <v>0</v>
      </c>
      <c r="F175" s="239">
        <v>0</v>
      </c>
    </row>
    <row r="176" spans="1:6" x14ac:dyDescent="0.25">
      <c r="A176" s="235" t="s">
        <v>424</v>
      </c>
      <c r="B176" s="235" t="s">
        <v>425</v>
      </c>
      <c r="C176" s="239">
        <v>0</v>
      </c>
      <c r="D176" s="239">
        <v>0</v>
      </c>
      <c r="E176" s="239">
        <v>0</v>
      </c>
      <c r="F176" s="239">
        <v>0</v>
      </c>
    </row>
    <row r="177" spans="1:6" x14ac:dyDescent="0.25">
      <c r="A177" s="235" t="s">
        <v>426</v>
      </c>
      <c r="B177" s="235" t="s">
        <v>425</v>
      </c>
      <c r="C177" s="239">
        <v>0</v>
      </c>
      <c r="D177" s="239">
        <v>0</v>
      </c>
      <c r="E177" s="239">
        <v>0</v>
      </c>
      <c r="F177" s="239">
        <v>0</v>
      </c>
    </row>
    <row r="178" spans="1:6" x14ac:dyDescent="0.25">
      <c r="A178" s="235" t="s">
        <v>427</v>
      </c>
      <c r="B178" s="235" t="s">
        <v>428</v>
      </c>
      <c r="C178" s="239">
        <v>6736165412.6700001</v>
      </c>
      <c r="D178" s="239">
        <v>0</v>
      </c>
      <c r="E178" s="239">
        <v>0</v>
      </c>
      <c r="F178" s="239">
        <v>6736165412.6700001</v>
      </c>
    </row>
    <row r="179" spans="1:6" x14ac:dyDescent="0.25">
      <c r="A179" s="235" t="s">
        <v>429</v>
      </c>
      <c r="B179" s="235" t="s">
        <v>430</v>
      </c>
      <c r="C179" s="239">
        <v>6736165412.6700001</v>
      </c>
      <c r="D179" s="239">
        <v>0</v>
      </c>
      <c r="E179" s="239">
        <v>0</v>
      </c>
      <c r="F179" s="239">
        <v>6736165412.6700001</v>
      </c>
    </row>
    <row r="180" spans="1:6" x14ac:dyDescent="0.25">
      <c r="A180" s="235" t="s">
        <v>431</v>
      </c>
      <c r="B180" s="235" t="s">
        <v>430</v>
      </c>
      <c r="C180" s="239">
        <v>6736165412.6700001</v>
      </c>
      <c r="D180" s="239">
        <v>0</v>
      </c>
      <c r="E180" s="239">
        <v>0</v>
      </c>
      <c r="F180" s="239">
        <v>6736165412.6700001</v>
      </c>
    </row>
    <row r="181" spans="1:6" x14ac:dyDescent="0.25">
      <c r="A181" s="235" t="s">
        <v>432</v>
      </c>
      <c r="B181" s="235" t="s">
        <v>433</v>
      </c>
      <c r="C181" s="239">
        <v>0</v>
      </c>
      <c r="D181" s="239">
        <v>0</v>
      </c>
      <c r="E181" s="239">
        <v>0</v>
      </c>
      <c r="F181" s="239">
        <v>0</v>
      </c>
    </row>
    <row r="182" spans="1:6" x14ac:dyDescent="0.25">
      <c r="A182" s="235" t="s">
        <v>434</v>
      </c>
      <c r="B182" s="235" t="s">
        <v>433</v>
      </c>
      <c r="C182" s="239">
        <v>0</v>
      </c>
      <c r="D182" s="239">
        <v>0</v>
      </c>
      <c r="E182" s="239">
        <v>0</v>
      </c>
      <c r="F182" s="239">
        <v>0</v>
      </c>
    </row>
    <row r="183" spans="1:6" ht="30" x14ac:dyDescent="0.25">
      <c r="A183" s="235" t="s">
        <v>435</v>
      </c>
      <c r="B183" s="235" t="s">
        <v>436</v>
      </c>
      <c r="C183" s="239">
        <v>-234666666.66999999</v>
      </c>
      <c r="D183" s="239">
        <v>0</v>
      </c>
      <c r="E183" s="239">
        <v>0</v>
      </c>
      <c r="F183" s="239">
        <v>-234666666.66999999</v>
      </c>
    </row>
    <row r="184" spans="1:6" x14ac:dyDescent="0.25">
      <c r="A184" s="235" t="s">
        <v>437</v>
      </c>
      <c r="B184" s="235" t="s">
        <v>430</v>
      </c>
      <c r="C184" s="239">
        <v>-234666666.66999999</v>
      </c>
      <c r="D184" s="239">
        <v>0</v>
      </c>
      <c r="E184" s="239">
        <v>0</v>
      </c>
      <c r="F184" s="239">
        <v>-234666666.66999999</v>
      </c>
    </row>
    <row r="185" spans="1:6" x14ac:dyDescent="0.25">
      <c r="A185" s="235" t="s">
        <v>438</v>
      </c>
      <c r="B185" s="235" t="s">
        <v>430</v>
      </c>
      <c r="C185" s="239">
        <v>-234666666.66999999</v>
      </c>
      <c r="D185" s="239">
        <v>0</v>
      </c>
      <c r="E185" s="239">
        <v>0</v>
      </c>
      <c r="F185" s="239">
        <v>-234666666.66999999</v>
      </c>
    </row>
    <row r="186" spans="1:6" x14ac:dyDescent="0.25">
      <c r="A186" s="235" t="s">
        <v>439</v>
      </c>
      <c r="B186" s="235" t="s">
        <v>440</v>
      </c>
      <c r="C186" s="239">
        <v>0</v>
      </c>
      <c r="D186" s="239">
        <v>0</v>
      </c>
      <c r="E186" s="239">
        <v>0</v>
      </c>
      <c r="F186" s="239">
        <v>0</v>
      </c>
    </row>
    <row r="187" spans="1:6" x14ac:dyDescent="0.25">
      <c r="A187" s="235" t="s">
        <v>441</v>
      </c>
      <c r="B187" s="235" t="s">
        <v>442</v>
      </c>
      <c r="C187" s="239">
        <v>0</v>
      </c>
      <c r="D187" s="239">
        <v>0</v>
      </c>
      <c r="E187" s="239">
        <v>0</v>
      </c>
      <c r="F187" s="239">
        <v>0</v>
      </c>
    </row>
    <row r="188" spans="1:6" x14ac:dyDescent="0.25">
      <c r="A188" s="235" t="s">
        <v>443</v>
      </c>
      <c r="B188" s="235" t="s">
        <v>442</v>
      </c>
      <c r="C188" s="239">
        <v>0</v>
      </c>
      <c r="D188" s="239">
        <v>0</v>
      </c>
      <c r="E188" s="239">
        <v>0</v>
      </c>
      <c r="F188" s="239">
        <v>0</v>
      </c>
    </row>
    <row r="189" spans="1:6" x14ac:dyDescent="0.25">
      <c r="A189" s="235" t="s">
        <v>444</v>
      </c>
      <c r="B189" s="235" t="s">
        <v>445</v>
      </c>
      <c r="C189" s="239">
        <v>45881230270.061401</v>
      </c>
      <c r="D189" s="239">
        <v>87746958095.929993</v>
      </c>
      <c r="E189" s="239">
        <v>81215325982.550003</v>
      </c>
      <c r="F189" s="239">
        <v>39349598156.681396</v>
      </c>
    </row>
    <row r="190" spans="1:6" x14ac:dyDescent="0.25">
      <c r="A190" s="235" t="s">
        <v>446</v>
      </c>
      <c r="B190" s="235" t="s">
        <v>447</v>
      </c>
      <c r="C190" s="239">
        <v>25108906091.4814</v>
      </c>
      <c r="D190" s="239">
        <v>44913082728.949997</v>
      </c>
      <c r="E190" s="239">
        <v>30726045682.57</v>
      </c>
      <c r="F190" s="239">
        <v>10921869045.1014</v>
      </c>
    </row>
    <row r="191" spans="1:6" x14ac:dyDescent="0.25">
      <c r="A191" s="235" t="s">
        <v>448</v>
      </c>
      <c r="B191" s="235" t="s">
        <v>449</v>
      </c>
      <c r="C191" s="239">
        <v>13378990271.700001</v>
      </c>
      <c r="D191" s="239">
        <v>14293371354.92</v>
      </c>
      <c r="E191" s="239">
        <v>2103003801.3199999</v>
      </c>
      <c r="F191" s="239">
        <v>1188622718.0999999</v>
      </c>
    </row>
    <row r="192" spans="1:6" x14ac:dyDescent="0.25">
      <c r="A192" s="235" t="s">
        <v>450</v>
      </c>
      <c r="B192" s="235" t="s">
        <v>451</v>
      </c>
      <c r="C192" s="239">
        <v>3880212</v>
      </c>
      <c r="D192" s="239">
        <v>67827312</v>
      </c>
      <c r="E192" s="239">
        <v>63947100</v>
      </c>
      <c r="F192" s="239">
        <v>0</v>
      </c>
    </row>
    <row r="193" spans="1:6" x14ac:dyDescent="0.25">
      <c r="A193" s="235" t="s">
        <v>452</v>
      </c>
      <c r="B193" s="235" t="s">
        <v>451</v>
      </c>
      <c r="C193" s="239">
        <v>3880212</v>
      </c>
      <c r="D193" s="239">
        <v>67827312</v>
      </c>
      <c r="E193" s="239">
        <v>63947100</v>
      </c>
      <c r="F193" s="239">
        <v>0</v>
      </c>
    </row>
    <row r="194" spans="1:6" x14ac:dyDescent="0.25">
      <c r="A194" s="235" t="s">
        <v>453</v>
      </c>
      <c r="B194" s="235" t="s">
        <v>454</v>
      </c>
      <c r="C194" s="239">
        <v>13375110059.700001</v>
      </c>
      <c r="D194" s="239">
        <v>14225544042.92</v>
      </c>
      <c r="E194" s="239">
        <v>2039056701.3199999</v>
      </c>
      <c r="F194" s="239">
        <v>1188622718.0999999</v>
      </c>
    </row>
    <row r="195" spans="1:6" x14ac:dyDescent="0.25">
      <c r="A195" s="235" t="s">
        <v>455</v>
      </c>
      <c r="B195" s="235" t="s">
        <v>456</v>
      </c>
      <c r="C195" s="239">
        <v>13375110059.700001</v>
      </c>
      <c r="D195" s="239">
        <v>14225544042.92</v>
      </c>
      <c r="E195" s="239">
        <v>2039056701.3199999</v>
      </c>
      <c r="F195" s="239">
        <v>1188622718.0999999</v>
      </c>
    </row>
    <row r="196" spans="1:6" x14ac:dyDescent="0.25">
      <c r="A196" s="235" t="s">
        <v>457</v>
      </c>
      <c r="B196" s="235" t="s">
        <v>458</v>
      </c>
      <c r="C196" s="239">
        <v>1.4829999999999999E-3</v>
      </c>
      <c r="D196" s="239">
        <v>0</v>
      </c>
      <c r="E196" s="239">
        <v>0</v>
      </c>
      <c r="F196" s="239">
        <v>1.4829999999999999E-3</v>
      </c>
    </row>
    <row r="197" spans="1:6" x14ac:dyDescent="0.25">
      <c r="A197" s="235" t="s">
        <v>459</v>
      </c>
      <c r="B197" s="235" t="s">
        <v>209</v>
      </c>
      <c r="C197" s="239">
        <v>1.4829999999999999E-3</v>
      </c>
      <c r="D197" s="239">
        <v>0</v>
      </c>
      <c r="E197" s="239">
        <v>0</v>
      </c>
      <c r="F197" s="239">
        <v>1.4829999999999999E-3</v>
      </c>
    </row>
    <row r="198" spans="1:6" x14ac:dyDescent="0.25">
      <c r="A198" s="235" t="s">
        <v>460</v>
      </c>
      <c r="B198" s="235" t="s">
        <v>209</v>
      </c>
      <c r="C198" s="239">
        <v>1.4829999999999999E-3</v>
      </c>
      <c r="D198" s="239">
        <v>0</v>
      </c>
      <c r="E198" s="239">
        <v>0</v>
      </c>
      <c r="F198" s="239">
        <v>1.4829999999999999E-3</v>
      </c>
    </row>
    <row r="199" spans="1:6" x14ac:dyDescent="0.25">
      <c r="A199" s="235" t="s">
        <v>461</v>
      </c>
      <c r="B199" s="235" t="s">
        <v>462</v>
      </c>
      <c r="C199" s="239">
        <v>125816995</v>
      </c>
      <c r="D199" s="239">
        <v>147067941</v>
      </c>
      <c r="E199" s="239">
        <v>29626598</v>
      </c>
      <c r="F199" s="239">
        <v>8375652</v>
      </c>
    </row>
    <row r="200" spans="1:6" x14ac:dyDescent="0.25">
      <c r="A200" s="235" t="s">
        <v>463</v>
      </c>
      <c r="B200" s="235" t="s">
        <v>464</v>
      </c>
      <c r="C200" s="239">
        <v>81722968</v>
      </c>
      <c r="D200" s="239">
        <v>103550808</v>
      </c>
      <c r="E200" s="239">
        <v>27749591</v>
      </c>
      <c r="F200" s="239">
        <v>5921751</v>
      </c>
    </row>
    <row r="201" spans="1:6" x14ac:dyDescent="0.25">
      <c r="A201" s="235" t="s">
        <v>465</v>
      </c>
      <c r="B201" s="235" t="s">
        <v>464</v>
      </c>
      <c r="C201" s="239">
        <v>0</v>
      </c>
      <c r="D201" s="239">
        <v>21827840</v>
      </c>
      <c r="E201" s="239">
        <v>21827840</v>
      </c>
      <c r="F201" s="239">
        <v>0</v>
      </c>
    </row>
    <row r="202" spans="1:6" x14ac:dyDescent="0.25">
      <c r="A202" s="235" t="s">
        <v>466</v>
      </c>
      <c r="B202" s="235" t="s">
        <v>467</v>
      </c>
      <c r="C202" s="239">
        <v>81722968</v>
      </c>
      <c r="D202" s="239">
        <v>81722968</v>
      </c>
      <c r="E202" s="239">
        <v>5921751</v>
      </c>
      <c r="F202" s="239">
        <v>5921751</v>
      </c>
    </row>
    <row r="203" spans="1:6" x14ac:dyDescent="0.25">
      <c r="A203" s="235" t="s">
        <v>468</v>
      </c>
      <c r="B203" s="235" t="s">
        <v>469</v>
      </c>
      <c r="C203" s="239">
        <v>3963376</v>
      </c>
      <c r="D203" s="239">
        <v>3386482</v>
      </c>
      <c r="E203" s="239">
        <v>74018</v>
      </c>
      <c r="F203" s="239">
        <v>650912</v>
      </c>
    </row>
    <row r="204" spans="1:6" x14ac:dyDescent="0.25">
      <c r="A204" s="235" t="s">
        <v>470</v>
      </c>
      <c r="B204" s="235" t="s">
        <v>469</v>
      </c>
      <c r="C204" s="239">
        <v>3963376</v>
      </c>
      <c r="D204" s="239">
        <v>3386482</v>
      </c>
      <c r="E204" s="239">
        <v>74018</v>
      </c>
      <c r="F204" s="239">
        <v>650912</v>
      </c>
    </row>
    <row r="205" spans="1:6" x14ac:dyDescent="0.25">
      <c r="A205" s="235" t="s">
        <v>471</v>
      </c>
      <c r="B205" s="235" t="s">
        <v>472</v>
      </c>
      <c r="C205" s="239">
        <v>40130651</v>
      </c>
      <c r="D205" s="239">
        <v>40130651</v>
      </c>
      <c r="E205" s="239">
        <v>1802989</v>
      </c>
      <c r="F205" s="239">
        <v>1802989</v>
      </c>
    </row>
    <row r="206" spans="1:6" ht="30" x14ac:dyDescent="0.25">
      <c r="A206" s="235" t="s">
        <v>473</v>
      </c>
      <c r="B206" s="235" t="s">
        <v>474</v>
      </c>
      <c r="C206" s="239">
        <v>40130651</v>
      </c>
      <c r="D206" s="239">
        <v>40130651</v>
      </c>
      <c r="E206" s="239">
        <v>1802989</v>
      </c>
      <c r="F206" s="239">
        <v>1802989</v>
      </c>
    </row>
    <row r="207" spans="1:6" x14ac:dyDescent="0.25">
      <c r="A207" s="235" t="s">
        <v>475</v>
      </c>
      <c r="B207" s="235" t="s">
        <v>476</v>
      </c>
      <c r="C207" s="239">
        <v>167823924</v>
      </c>
      <c r="D207" s="239">
        <v>6389027646</v>
      </c>
      <c r="E207" s="239">
        <v>6230556188</v>
      </c>
      <c r="F207" s="239">
        <v>9352466</v>
      </c>
    </row>
    <row r="208" spans="1:6" x14ac:dyDescent="0.25">
      <c r="A208" s="235" t="s">
        <v>477</v>
      </c>
      <c r="B208" s="235" t="s">
        <v>478</v>
      </c>
      <c r="C208" s="239">
        <v>94046134</v>
      </c>
      <c r="D208" s="239">
        <v>2016417234</v>
      </c>
      <c r="E208" s="239">
        <v>1930294855</v>
      </c>
      <c r="F208" s="239">
        <v>7923755</v>
      </c>
    </row>
    <row r="209" spans="1:6" x14ac:dyDescent="0.25">
      <c r="A209" s="235" t="s">
        <v>479</v>
      </c>
      <c r="B209" s="235" t="s">
        <v>478</v>
      </c>
      <c r="C209" s="239">
        <v>94046134</v>
      </c>
      <c r="D209" s="239">
        <v>2016417234</v>
      </c>
      <c r="E209" s="239">
        <v>1930294855</v>
      </c>
      <c r="F209" s="239">
        <v>7923755</v>
      </c>
    </row>
    <row r="210" spans="1:6" x14ac:dyDescent="0.25">
      <c r="A210" s="235" t="s">
        <v>480</v>
      </c>
      <c r="B210" s="235" t="s">
        <v>481</v>
      </c>
      <c r="C210" s="239">
        <v>73777790</v>
      </c>
      <c r="D210" s="239">
        <v>1237189681</v>
      </c>
      <c r="E210" s="239">
        <v>1164840602</v>
      </c>
      <c r="F210" s="239">
        <v>1428711</v>
      </c>
    </row>
    <row r="211" spans="1:6" x14ac:dyDescent="0.25">
      <c r="A211" s="235" t="s">
        <v>482</v>
      </c>
      <c r="B211" s="235" t="s">
        <v>481</v>
      </c>
      <c r="C211" s="239">
        <v>73777790</v>
      </c>
      <c r="D211" s="239">
        <v>1237189681</v>
      </c>
      <c r="E211" s="239">
        <v>1164840602</v>
      </c>
      <c r="F211" s="239">
        <v>1428711</v>
      </c>
    </row>
    <row r="212" spans="1:6" x14ac:dyDescent="0.25">
      <c r="A212" s="235" t="s">
        <v>483</v>
      </c>
      <c r="B212" s="235" t="s">
        <v>484</v>
      </c>
      <c r="C212" s="239">
        <v>0</v>
      </c>
      <c r="D212" s="239">
        <v>9894836</v>
      </c>
      <c r="E212" s="239">
        <v>9894836</v>
      </c>
      <c r="F212" s="239">
        <v>0</v>
      </c>
    </row>
    <row r="213" spans="1:6" x14ac:dyDescent="0.25">
      <c r="A213" s="235" t="s">
        <v>485</v>
      </c>
      <c r="B213" s="235" t="s">
        <v>484</v>
      </c>
      <c r="C213" s="239">
        <v>0</v>
      </c>
      <c r="D213" s="239">
        <v>9894836</v>
      </c>
      <c r="E213" s="239">
        <v>9894836</v>
      </c>
      <c r="F213" s="239">
        <v>0</v>
      </c>
    </row>
    <row r="214" spans="1:6" x14ac:dyDescent="0.25">
      <c r="A214" s="235" t="s">
        <v>486</v>
      </c>
      <c r="B214" s="235" t="s">
        <v>487</v>
      </c>
      <c r="C214" s="239">
        <v>0</v>
      </c>
      <c r="D214" s="239">
        <v>2042383261</v>
      </c>
      <c r="E214" s="239">
        <v>2042383261</v>
      </c>
      <c r="F214" s="239">
        <v>0</v>
      </c>
    </row>
    <row r="215" spans="1:6" x14ac:dyDescent="0.25">
      <c r="A215" s="235" t="s">
        <v>488</v>
      </c>
      <c r="B215" s="235" t="s">
        <v>487</v>
      </c>
      <c r="C215" s="239">
        <v>0</v>
      </c>
      <c r="D215" s="239">
        <v>2042383261</v>
      </c>
      <c r="E215" s="239">
        <v>2042383261</v>
      </c>
      <c r="F215" s="239">
        <v>0</v>
      </c>
    </row>
    <row r="216" spans="1:6" x14ac:dyDescent="0.25">
      <c r="A216" s="235" t="s">
        <v>489</v>
      </c>
      <c r="B216" s="235" t="s">
        <v>490</v>
      </c>
      <c r="C216" s="239">
        <v>0</v>
      </c>
      <c r="D216" s="239">
        <v>60578777</v>
      </c>
      <c r="E216" s="239">
        <v>60578777</v>
      </c>
      <c r="F216" s="239">
        <v>0</v>
      </c>
    </row>
    <row r="217" spans="1:6" x14ac:dyDescent="0.25">
      <c r="A217" s="235" t="s">
        <v>491</v>
      </c>
      <c r="B217" s="235" t="s">
        <v>490</v>
      </c>
      <c r="C217" s="239">
        <v>0</v>
      </c>
      <c r="D217" s="239">
        <v>60578777</v>
      </c>
      <c r="E217" s="239">
        <v>60578777</v>
      </c>
      <c r="F217" s="239">
        <v>0</v>
      </c>
    </row>
    <row r="218" spans="1:6" x14ac:dyDescent="0.25">
      <c r="A218" s="235" t="s">
        <v>492</v>
      </c>
      <c r="B218" s="235" t="s">
        <v>493</v>
      </c>
      <c r="C218" s="239">
        <v>0</v>
      </c>
      <c r="D218" s="239">
        <v>0</v>
      </c>
      <c r="E218" s="239">
        <v>0</v>
      </c>
      <c r="F218" s="239">
        <v>0</v>
      </c>
    </row>
    <row r="219" spans="1:6" x14ac:dyDescent="0.25">
      <c r="A219" s="235" t="s">
        <v>494</v>
      </c>
      <c r="B219" s="235" t="s">
        <v>493</v>
      </c>
      <c r="C219" s="239">
        <v>0</v>
      </c>
      <c r="D219" s="239">
        <v>0</v>
      </c>
      <c r="E219" s="239">
        <v>0</v>
      </c>
      <c r="F219" s="239">
        <v>0</v>
      </c>
    </row>
    <row r="220" spans="1:6" x14ac:dyDescent="0.25">
      <c r="A220" s="235" t="s">
        <v>495</v>
      </c>
      <c r="B220" s="235" t="s">
        <v>496</v>
      </c>
      <c r="C220" s="239">
        <v>0</v>
      </c>
      <c r="D220" s="239">
        <v>107545247</v>
      </c>
      <c r="E220" s="239">
        <v>107545247</v>
      </c>
      <c r="F220" s="239">
        <v>0</v>
      </c>
    </row>
    <row r="221" spans="1:6" x14ac:dyDescent="0.25">
      <c r="A221" s="235" t="s">
        <v>497</v>
      </c>
      <c r="B221" s="235" t="s">
        <v>496</v>
      </c>
      <c r="C221" s="239">
        <v>0</v>
      </c>
      <c r="D221" s="239">
        <v>107545247</v>
      </c>
      <c r="E221" s="239">
        <v>107545247</v>
      </c>
      <c r="F221" s="239">
        <v>0</v>
      </c>
    </row>
    <row r="222" spans="1:6" ht="30" x14ac:dyDescent="0.25">
      <c r="A222" s="235" t="s">
        <v>498</v>
      </c>
      <c r="B222" s="235" t="s">
        <v>499</v>
      </c>
      <c r="C222" s="239">
        <v>0</v>
      </c>
      <c r="D222" s="239">
        <v>912325977</v>
      </c>
      <c r="E222" s="239">
        <v>912325977</v>
      </c>
      <c r="F222" s="239">
        <v>0</v>
      </c>
    </row>
    <row r="223" spans="1:6" ht="30" x14ac:dyDescent="0.25">
      <c r="A223" s="235" t="s">
        <v>500</v>
      </c>
      <c r="B223" s="235" t="s">
        <v>499</v>
      </c>
      <c r="C223" s="239">
        <v>0</v>
      </c>
      <c r="D223" s="239">
        <v>912325977</v>
      </c>
      <c r="E223" s="239">
        <v>912325977</v>
      </c>
      <c r="F223" s="239">
        <v>0</v>
      </c>
    </row>
    <row r="224" spans="1:6" x14ac:dyDescent="0.25">
      <c r="A224" s="235" t="s">
        <v>501</v>
      </c>
      <c r="B224" s="235" t="s">
        <v>502</v>
      </c>
      <c r="C224" s="239">
        <v>0</v>
      </c>
      <c r="D224" s="239">
        <v>2692633</v>
      </c>
      <c r="E224" s="239">
        <v>2692633</v>
      </c>
      <c r="F224" s="239">
        <v>0</v>
      </c>
    </row>
    <row r="225" spans="1:6" x14ac:dyDescent="0.25">
      <c r="A225" s="235" t="s">
        <v>503</v>
      </c>
      <c r="B225" s="235" t="s">
        <v>502</v>
      </c>
      <c r="C225" s="239">
        <v>0</v>
      </c>
      <c r="D225" s="239">
        <v>2692633</v>
      </c>
      <c r="E225" s="239">
        <v>2692633</v>
      </c>
      <c r="F225" s="239">
        <v>0</v>
      </c>
    </row>
    <row r="226" spans="1:6" x14ac:dyDescent="0.25">
      <c r="A226" s="235" t="s">
        <v>504</v>
      </c>
      <c r="B226" s="235" t="s">
        <v>505</v>
      </c>
      <c r="C226" s="239">
        <v>3393770222</v>
      </c>
      <c r="D226" s="239">
        <v>10281508438</v>
      </c>
      <c r="E226" s="239">
        <v>7850107654</v>
      </c>
      <c r="F226" s="239">
        <v>962369438</v>
      </c>
    </row>
    <row r="227" spans="1:6" x14ac:dyDescent="0.25">
      <c r="A227" s="235" t="s">
        <v>506</v>
      </c>
      <c r="B227" s="235" t="s">
        <v>507</v>
      </c>
      <c r="C227" s="239">
        <v>45375732</v>
      </c>
      <c r="D227" s="239">
        <v>137221432</v>
      </c>
      <c r="E227" s="239">
        <v>97923935</v>
      </c>
      <c r="F227" s="239">
        <v>6078235</v>
      </c>
    </row>
    <row r="228" spans="1:6" x14ac:dyDescent="0.25">
      <c r="A228" s="235" t="s">
        <v>508</v>
      </c>
      <c r="B228" s="235" t="s">
        <v>509</v>
      </c>
      <c r="C228" s="239">
        <v>45375732</v>
      </c>
      <c r="D228" s="239">
        <v>77218277</v>
      </c>
      <c r="E228" s="239">
        <v>37920780</v>
      </c>
      <c r="F228" s="239">
        <v>6078235</v>
      </c>
    </row>
    <row r="229" spans="1:6" x14ac:dyDescent="0.25">
      <c r="A229" s="235" t="s">
        <v>510</v>
      </c>
      <c r="B229" s="235" t="s">
        <v>511</v>
      </c>
      <c r="C229" s="239">
        <v>0</v>
      </c>
      <c r="D229" s="239">
        <v>60003155</v>
      </c>
      <c r="E229" s="239">
        <v>60003155</v>
      </c>
      <c r="F229" s="239">
        <v>0</v>
      </c>
    </row>
    <row r="230" spans="1:6" x14ac:dyDescent="0.25">
      <c r="A230" s="235" t="s">
        <v>512</v>
      </c>
      <c r="B230" s="235" t="s">
        <v>513</v>
      </c>
      <c r="C230" s="239">
        <v>102313740</v>
      </c>
      <c r="D230" s="239">
        <v>437694241</v>
      </c>
      <c r="E230" s="239">
        <v>338623908</v>
      </c>
      <c r="F230" s="239">
        <v>3243407</v>
      </c>
    </row>
    <row r="231" spans="1:6" x14ac:dyDescent="0.25">
      <c r="A231" s="235" t="s">
        <v>514</v>
      </c>
      <c r="B231" s="235" t="s">
        <v>509</v>
      </c>
      <c r="C231" s="239">
        <v>102313740</v>
      </c>
      <c r="D231" s="239">
        <v>220955895</v>
      </c>
      <c r="E231" s="239">
        <v>121885562</v>
      </c>
      <c r="F231" s="239">
        <v>3243407</v>
      </c>
    </row>
    <row r="232" spans="1:6" x14ac:dyDescent="0.25">
      <c r="A232" s="235" t="s">
        <v>515</v>
      </c>
      <c r="B232" s="235" t="s">
        <v>511</v>
      </c>
      <c r="C232" s="239">
        <v>0</v>
      </c>
      <c r="D232" s="239">
        <v>216738346</v>
      </c>
      <c r="E232" s="239">
        <v>216738346</v>
      </c>
      <c r="F232" s="239">
        <v>0</v>
      </c>
    </row>
    <row r="233" spans="1:6" x14ac:dyDescent="0.25">
      <c r="A233" s="235" t="s">
        <v>516</v>
      </c>
      <c r="B233" s="235" t="s">
        <v>517</v>
      </c>
      <c r="C233" s="239">
        <v>4050198</v>
      </c>
      <c r="D233" s="239">
        <v>21682520</v>
      </c>
      <c r="E233" s="239">
        <v>26797461</v>
      </c>
      <c r="F233" s="239">
        <v>9165139</v>
      </c>
    </row>
    <row r="234" spans="1:6" x14ac:dyDescent="0.25">
      <c r="A234" s="235" t="s">
        <v>518</v>
      </c>
      <c r="B234" s="235" t="s">
        <v>509</v>
      </c>
      <c r="C234" s="239">
        <v>4050198</v>
      </c>
      <c r="D234" s="239">
        <v>10841260</v>
      </c>
      <c r="E234" s="239">
        <v>15956201</v>
      </c>
      <c r="F234" s="239">
        <v>9165139</v>
      </c>
    </row>
    <row r="235" spans="1:6" x14ac:dyDescent="0.25">
      <c r="A235" s="235" t="s">
        <v>519</v>
      </c>
      <c r="B235" s="235" t="s">
        <v>511</v>
      </c>
      <c r="C235" s="239">
        <v>0</v>
      </c>
      <c r="D235" s="239">
        <v>10841260</v>
      </c>
      <c r="E235" s="239">
        <v>10841260</v>
      </c>
      <c r="F235" s="239">
        <v>0</v>
      </c>
    </row>
    <row r="236" spans="1:6" x14ac:dyDescent="0.25">
      <c r="A236" s="235" t="s">
        <v>520</v>
      </c>
      <c r="B236" s="235" t="s">
        <v>521</v>
      </c>
      <c r="C236" s="239">
        <v>1607050</v>
      </c>
      <c r="D236" s="239">
        <v>3214100</v>
      </c>
      <c r="E236" s="239">
        <v>1607050</v>
      </c>
      <c r="F236" s="239">
        <v>0</v>
      </c>
    </row>
    <row r="237" spans="1:6" x14ac:dyDescent="0.25">
      <c r="A237" s="235" t="s">
        <v>522</v>
      </c>
      <c r="B237" s="235" t="s">
        <v>509</v>
      </c>
      <c r="C237" s="239">
        <v>1607050</v>
      </c>
      <c r="D237" s="239">
        <v>1607050</v>
      </c>
      <c r="E237" s="239">
        <v>0</v>
      </c>
      <c r="F237" s="239">
        <v>0</v>
      </c>
    </row>
    <row r="238" spans="1:6" x14ac:dyDescent="0.25">
      <c r="A238" s="235" t="s">
        <v>523</v>
      </c>
      <c r="B238" s="235" t="s">
        <v>511</v>
      </c>
      <c r="C238" s="239">
        <v>0</v>
      </c>
      <c r="D238" s="239">
        <v>1607050</v>
      </c>
      <c r="E238" s="239">
        <v>1607050</v>
      </c>
      <c r="F238" s="239">
        <v>0</v>
      </c>
    </row>
    <row r="239" spans="1:6" x14ac:dyDescent="0.25">
      <c r="A239" s="235" t="s">
        <v>524</v>
      </c>
      <c r="B239" s="235" t="s">
        <v>525</v>
      </c>
      <c r="C239" s="239">
        <v>1077139</v>
      </c>
      <c r="D239" s="239">
        <v>2154278</v>
      </c>
      <c r="E239" s="239">
        <v>3598988</v>
      </c>
      <c r="F239" s="239">
        <v>2521849</v>
      </c>
    </row>
    <row r="240" spans="1:6" x14ac:dyDescent="0.25">
      <c r="A240" s="235" t="s">
        <v>526</v>
      </c>
      <c r="B240" s="235" t="s">
        <v>509</v>
      </c>
      <c r="C240" s="239">
        <v>1077139</v>
      </c>
      <c r="D240" s="239">
        <v>1077139</v>
      </c>
      <c r="E240" s="239">
        <v>2521849</v>
      </c>
      <c r="F240" s="239">
        <v>2521849</v>
      </c>
    </row>
    <row r="241" spans="1:6" x14ac:dyDescent="0.25">
      <c r="A241" s="235" t="s">
        <v>527</v>
      </c>
      <c r="B241" s="235" t="s">
        <v>511</v>
      </c>
      <c r="C241" s="239">
        <v>0</v>
      </c>
      <c r="D241" s="239">
        <v>1077139</v>
      </c>
      <c r="E241" s="239">
        <v>1077139</v>
      </c>
      <c r="F241" s="239">
        <v>0</v>
      </c>
    </row>
    <row r="242" spans="1:6" x14ac:dyDescent="0.25">
      <c r="A242" s="235" t="s">
        <v>528</v>
      </c>
      <c r="B242" s="235" t="s">
        <v>529</v>
      </c>
      <c r="C242" s="239">
        <v>0</v>
      </c>
      <c r="D242" s="239">
        <v>0</v>
      </c>
      <c r="E242" s="239">
        <v>0</v>
      </c>
      <c r="F242" s="239">
        <v>0</v>
      </c>
    </row>
    <row r="243" spans="1:6" x14ac:dyDescent="0.25">
      <c r="A243" s="235" t="s">
        <v>530</v>
      </c>
      <c r="B243" s="235" t="s">
        <v>509</v>
      </c>
      <c r="C243" s="239">
        <v>0</v>
      </c>
      <c r="D243" s="239">
        <v>0</v>
      </c>
      <c r="E243" s="239">
        <v>0</v>
      </c>
      <c r="F243" s="239">
        <v>0</v>
      </c>
    </row>
    <row r="244" spans="1:6" x14ac:dyDescent="0.25">
      <c r="A244" s="235" t="s">
        <v>531</v>
      </c>
      <c r="B244" s="235" t="s">
        <v>511</v>
      </c>
      <c r="C244" s="239">
        <v>0</v>
      </c>
      <c r="D244" s="239">
        <v>0</v>
      </c>
      <c r="E244" s="239">
        <v>0</v>
      </c>
      <c r="F244" s="239">
        <v>0</v>
      </c>
    </row>
    <row r="245" spans="1:6" x14ac:dyDescent="0.25">
      <c r="A245" s="235" t="s">
        <v>532</v>
      </c>
      <c r="B245" s="235" t="s">
        <v>533</v>
      </c>
      <c r="C245" s="239">
        <v>0</v>
      </c>
      <c r="D245" s="239">
        <v>0</v>
      </c>
      <c r="E245" s="239">
        <v>0</v>
      </c>
      <c r="F245" s="239">
        <v>0</v>
      </c>
    </row>
    <row r="246" spans="1:6" x14ac:dyDescent="0.25">
      <c r="A246" s="235" t="s">
        <v>534</v>
      </c>
      <c r="B246" s="235" t="s">
        <v>511</v>
      </c>
      <c r="C246" s="239">
        <v>0</v>
      </c>
      <c r="D246" s="239">
        <v>0</v>
      </c>
      <c r="E246" s="239">
        <v>0</v>
      </c>
      <c r="F246" s="239">
        <v>0</v>
      </c>
    </row>
    <row r="247" spans="1:6" x14ac:dyDescent="0.25">
      <c r="A247" s="235" t="s">
        <v>535</v>
      </c>
      <c r="B247" s="235" t="s">
        <v>536</v>
      </c>
      <c r="C247" s="239">
        <v>0</v>
      </c>
      <c r="D247" s="239">
        <v>0</v>
      </c>
      <c r="E247" s="239">
        <v>0</v>
      </c>
      <c r="F247" s="239">
        <v>0</v>
      </c>
    </row>
    <row r="248" spans="1:6" x14ac:dyDescent="0.25">
      <c r="A248" s="235" t="s">
        <v>537</v>
      </c>
      <c r="B248" s="235" t="s">
        <v>509</v>
      </c>
      <c r="C248" s="239">
        <v>0</v>
      </c>
      <c r="D248" s="239">
        <v>0</v>
      </c>
      <c r="E248" s="239">
        <v>0</v>
      </c>
      <c r="F248" s="239">
        <v>0</v>
      </c>
    </row>
    <row r="249" spans="1:6" x14ac:dyDescent="0.25">
      <c r="A249" s="235" t="s">
        <v>538</v>
      </c>
      <c r="B249" s="235" t="s">
        <v>539</v>
      </c>
      <c r="C249" s="239">
        <v>2908837112</v>
      </c>
      <c r="D249" s="239">
        <v>8931077874</v>
      </c>
      <c r="E249" s="239">
        <v>6912599462</v>
      </c>
      <c r="F249" s="239">
        <v>890358700</v>
      </c>
    </row>
    <row r="250" spans="1:6" x14ac:dyDescent="0.25">
      <c r="A250" s="235" t="s">
        <v>540</v>
      </c>
      <c r="B250" s="235" t="s">
        <v>509</v>
      </c>
      <c r="C250" s="239">
        <v>2908837112</v>
      </c>
      <c r="D250" s="239">
        <v>4472275662</v>
      </c>
      <c r="E250" s="239">
        <v>2453797250</v>
      </c>
      <c r="F250" s="239">
        <v>890358700</v>
      </c>
    </row>
    <row r="251" spans="1:6" x14ac:dyDescent="0.25">
      <c r="A251" s="235" t="s">
        <v>541</v>
      </c>
      <c r="B251" s="235" t="s">
        <v>511</v>
      </c>
      <c r="C251" s="239">
        <v>0</v>
      </c>
      <c r="D251" s="239">
        <v>4458802212</v>
      </c>
      <c r="E251" s="239">
        <v>4458802212</v>
      </c>
      <c r="F251" s="239">
        <v>0</v>
      </c>
    </row>
    <row r="252" spans="1:6" x14ac:dyDescent="0.25">
      <c r="A252" s="235" t="s">
        <v>542</v>
      </c>
      <c r="B252" s="235" t="s">
        <v>543</v>
      </c>
      <c r="C252" s="239">
        <v>130139128</v>
      </c>
      <c r="D252" s="239">
        <v>305288150</v>
      </c>
      <c r="E252" s="239">
        <v>197833444</v>
      </c>
      <c r="F252" s="239">
        <v>22684422</v>
      </c>
    </row>
    <row r="253" spans="1:6" x14ac:dyDescent="0.25">
      <c r="A253" s="235" t="s">
        <v>544</v>
      </c>
      <c r="B253" s="235" t="s">
        <v>545</v>
      </c>
      <c r="C253" s="239">
        <v>130139128</v>
      </c>
      <c r="D253" s="239">
        <v>156065293</v>
      </c>
      <c r="E253" s="239">
        <v>48610587</v>
      </c>
      <c r="F253" s="239">
        <v>22684422</v>
      </c>
    </row>
    <row r="254" spans="1:6" x14ac:dyDescent="0.25">
      <c r="A254" s="235" t="s">
        <v>546</v>
      </c>
      <c r="B254" s="235" t="s">
        <v>547</v>
      </c>
      <c r="C254" s="239">
        <v>0</v>
      </c>
      <c r="D254" s="239">
        <v>149222857</v>
      </c>
      <c r="E254" s="239">
        <v>149222857</v>
      </c>
      <c r="F254" s="239">
        <v>0</v>
      </c>
    </row>
    <row r="255" spans="1:6" ht="30" x14ac:dyDescent="0.25">
      <c r="A255" s="235" t="s">
        <v>548</v>
      </c>
      <c r="B255" s="235" t="s">
        <v>549</v>
      </c>
      <c r="C255" s="239">
        <v>0</v>
      </c>
      <c r="D255" s="239">
        <v>0</v>
      </c>
      <c r="E255" s="239">
        <v>0</v>
      </c>
      <c r="F255" s="239">
        <v>0</v>
      </c>
    </row>
    <row r="256" spans="1:6" ht="30" x14ac:dyDescent="0.25">
      <c r="A256" s="235" t="s">
        <v>550</v>
      </c>
      <c r="B256" s="235" t="s">
        <v>551</v>
      </c>
      <c r="C256" s="239">
        <v>0</v>
      </c>
      <c r="D256" s="239">
        <v>0</v>
      </c>
      <c r="E256" s="239">
        <v>0</v>
      </c>
      <c r="F256" s="239">
        <v>0</v>
      </c>
    </row>
    <row r="257" spans="1:6" x14ac:dyDescent="0.25">
      <c r="A257" s="235" t="s">
        <v>552</v>
      </c>
      <c r="B257" s="235" t="s">
        <v>553</v>
      </c>
      <c r="C257" s="239">
        <v>32689188</v>
      </c>
      <c r="D257" s="239">
        <v>65378376</v>
      </c>
      <c r="E257" s="239">
        <v>35057888</v>
      </c>
      <c r="F257" s="239">
        <v>2368700</v>
      </c>
    </row>
    <row r="258" spans="1:6" x14ac:dyDescent="0.25">
      <c r="A258" s="235" t="s">
        <v>554</v>
      </c>
      <c r="B258" s="235" t="s">
        <v>509</v>
      </c>
      <c r="C258" s="239">
        <v>32689188</v>
      </c>
      <c r="D258" s="239">
        <v>32689188</v>
      </c>
      <c r="E258" s="239">
        <v>2368700</v>
      </c>
      <c r="F258" s="239">
        <v>2368700</v>
      </c>
    </row>
    <row r="259" spans="1:6" x14ac:dyDescent="0.25">
      <c r="A259" s="235" t="s">
        <v>555</v>
      </c>
      <c r="B259" s="235" t="s">
        <v>511</v>
      </c>
      <c r="C259" s="239">
        <v>0</v>
      </c>
      <c r="D259" s="239">
        <v>32689188</v>
      </c>
      <c r="E259" s="239">
        <v>32689188</v>
      </c>
      <c r="F259" s="239">
        <v>0</v>
      </c>
    </row>
    <row r="260" spans="1:6" ht="30" x14ac:dyDescent="0.25">
      <c r="A260" s="235" t="s">
        <v>556</v>
      </c>
      <c r="B260" s="235" t="s">
        <v>557</v>
      </c>
      <c r="C260" s="239">
        <v>125281396</v>
      </c>
      <c r="D260" s="239">
        <v>292665133</v>
      </c>
      <c r="E260" s="239">
        <v>193092723</v>
      </c>
      <c r="F260" s="239">
        <v>25708986</v>
      </c>
    </row>
    <row r="261" spans="1:6" x14ac:dyDescent="0.25">
      <c r="A261" s="235" t="s">
        <v>558</v>
      </c>
      <c r="B261" s="235" t="s">
        <v>509</v>
      </c>
      <c r="C261" s="239">
        <v>125281396</v>
      </c>
      <c r="D261" s="239">
        <v>148213362</v>
      </c>
      <c r="E261" s="239">
        <v>48640952</v>
      </c>
      <c r="F261" s="239">
        <v>25708986</v>
      </c>
    </row>
    <row r="262" spans="1:6" x14ac:dyDescent="0.25">
      <c r="A262" s="235" t="s">
        <v>559</v>
      </c>
      <c r="B262" s="235" t="s">
        <v>511</v>
      </c>
      <c r="C262" s="239">
        <v>0</v>
      </c>
      <c r="D262" s="239">
        <v>144451771</v>
      </c>
      <c r="E262" s="239">
        <v>144451771</v>
      </c>
      <c r="F262" s="239">
        <v>0</v>
      </c>
    </row>
    <row r="263" spans="1:6" ht="30" x14ac:dyDescent="0.25">
      <c r="A263" s="235" t="s">
        <v>560</v>
      </c>
      <c r="B263" s="235" t="s">
        <v>561</v>
      </c>
      <c r="C263" s="239">
        <v>0</v>
      </c>
      <c r="D263" s="239">
        <v>0</v>
      </c>
      <c r="E263" s="239">
        <v>0</v>
      </c>
      <c r="F263" s="239">
        <v>0</v>
      </c>
    </row>
    <row r="264" spans="1:6" x14ac:dyDescent="0.25">
      <c r="A264" s="235" t="s">
        <v>562</v>
      </c>
      <c r="B264" s="235" t="s">
        <v>509</v>
      </c>
      <c r="C264" s="239">
        <v>0</v>
      </c>
      <c r="D264" s="239">
        <v>0</v>
      </c>
      <c r="E264" s="239">
        <v>0</v>
      </c>
      <c r="F264" s="239">
        <v>0</v>
      </c>
    </row>
    <row r="265" spans="1:6" x14ac:dyDescent="0.25">
      <c r="A265" s="235" t="s">
        <v>563</v>
      </c>
      <c r="B265" s="235" t="s">
        <v>564</v>
      </c>
      <c r="C265" s="239">
        <v>42399539</v>
      </c>
      <c r="D265" s="239">
        <v>85132334</v>
      </c>
      <c r="E265" s="239">
        <v>42972795</v>
      </c>
      <c r="F265" s="239">
        <v>240000</v>
      </c>
    </row>
    <row r="266" spans="1:6" x14ac:dyDescent="0.25">
      <c r="A266" s="235" t="s">
        <v>565</v>
      </c>
      <c r="B266" s="235" t="s">
        <v>509</v>
      </c>
      <c r="C266" s="239">
        <v>42399539</v>
      </c>
      <c r="D266" s="239">
        <v>42399539</v>
      </c>
      <c r="E266" s="239">
        <v>240000</v>
      </c>
      <c r="F266" s="239">
        <v>240000</v>
      </c>
    </row>
    <row r="267" spans="1:6" x14ac:dyDescent="0.25">
      <c r="A267" s="235" t="s">
        <v>566</v>
      </c>
      <c r="B267" s="235" t="s">
        <v>511</v>
      </c>
      <c r="C267" s="239">
        <v>0</v>
      </c>
      <c r="D267" s="239">
        <v>42732795</v>
      </c>
      <c r="E267" s="239">
        <v>42732795</v>
      </c>
      <c r="F267" s="239">
        <v>0</v>
      </c>
    </row>
    <row r="268" spans="1:6" x14ac:dyDescent="0.25">
      <c r="A268" s="235" t="s">
        <v>567</v>
      </c>
      <c r="B268" s="235" t="s">
        <v>568</v>
      </c>
      <c r="C268" s="239">
        <v>0</v>
      </c>
      <c r="D268" s="239">
        <v>288963000</v>
      </c>
      <c r="E268" s="239">
        <v>288963000</v>
      </c>
      <c r="F268" s="239">
        <v>0</v>
      </c>
    </row>
    <row r="269" spans="1:6" x14ac:dyDescent="0.25">
      <c r="A269" s="235" t="s">
        <v>569</v>
      </c>
      <c r="B269" s="235" t="s">
        <v>570</v>
      </c>
      <c r="C269" s="239">
        <v>0</v>
      </c>
      <c r="D269" s="239">
        <v>288963000</v>
      </c>
      <c r="E269" s="239">
        <v>288963000</v>
      </c>
      <c r="F269" s="239">
        <v>0</v>
      </c>
    </row>
    <row r="270" spans="1:6" x14ac:dyDescent="0.25">
      <c r="A270" s="235" t="s">
        <v>571</v>
      </c>
      <c r="B270" s="235" t="s">
        <v>570</v>
      </c>
      <c r="C270" s="239">
        <v>0</v>
      </c>
      <c r="D270" s="239">
        <v>288963000</v>
      </c>
      <c r="E270" s="239">
        <v>288963000</v>
      </c>
      <c r="F270" s="239">
        <v>0</v>
      </c>
    </row>
    <row r="271" spans="1:6" x14ac:dyDescent="0.25">
      <c r="A271" s="235" t="s">
        <v>572</v>
      </c>
      <c r="B271" s="235" t="s">
        <v>573</v>
      </c>
      <c r="C271" s="239">
        <v>0</v>
      </c>
      <c r="D271" s="239">
        <v>0</v>
      </c>
      <c r="E271" s="239">
        <v>0</v>
      </c>
      <c r="F271" s="239">
        <v>0</v>
      </c>
    </row>
    <row r="272" spans="1:6" x14ac:dyDescent="0.25">
      <c r="A272" s="235" t="s">
        <v>574</v>
      </c>
      <c r="B272" s="235" t="s">
        <v>573</v>
      </c>
      <c r="C272" s="239">
        <v>0</v>
      </c>
      <c r="D272" s="239">
        <v>0</v>
      </c>
      <c r="E272" s="239">
        <v>0</v>
      </c>
      <c r="F272" s="239">
        <v>0</v>
      </c>
    </row>
    <row r="273" spans="1:6" x14ac:dyDescent="0.25">
      <c r="A273" s="235" t="s">
        <v>575</v>
      </c>
      <c r="B273" s="235" t="s">
        <v>576</v>
      </c>
      <c r="C273" s="239">
        <v>0</v>
      </c>
      <c r="D273" s="239">
        <v>0</v>
      </c>
      <c r="E273" s="239">
        <v>0</v>
      </c>
      <c r="F273" s="239">
        <v>0</v>
      </c>
    </row>
    <row r="274" spans="1:6" x14ac:dyDescent="0.25">
      <c r="A274" s="235" t="s">
        <v>577</v>
      </c>
      <c r="B274" s="235" t="s">
        <v>576</v>
      </c>
      <c r="C274" s="239">
        <v>0</v>
      </c>
      <c r="D274" s="239">
        <v>0</v>
      </c>
      <c r="E274" s="239">
        <v>0</v>
      </c>
      <c r="F274" s="239">
        <v>0</v>
      </c>
    </row>
    <row r="275" spans="1:6" x14ac:dyDescent="0.25">
      <c r="A275" s="235" t="s">
        <v>578</v>
      </c>
      <c r="B275" s="235" t="s">
        <v>579</v>
      </c>
      <c r="C275" s="239">
        <v>6252587046</v>
      </c>
      <c r="D275" s="239">
        <v>0</v>
      </c>
      <c r="E275" s="239">
        <v>0</v>
      </c>
      <c r="F275" s="239">
        <v>6252587046</v>
      </c>
    </row>
    <row r="276" spans="1:6" x14ac:dyDescent="0.25">
      <c r="A276" s="235" t="s">
        <v>580</v>
      </c>
      <c r="B276" s="235" t="s">
        <v>581</v>
      </c>
      <c r="C276" s="239">
        <v>6252587046</v>
      </c>
      <c r="D276" s="239">
        <v>0</v>
      </c>
      <c r="E276" s="239">
        <v>0</v>
      </c>
      <c r="F276" s="239">
        <v>6252587046</v>
      </c>
    </row>
    <row r="277" spans="1:6" x14ac:dyDescent="0.25">
      <c r="A277" s="235" t="s">
        <v>582</v>
      </c>
      <c r="B277" s="235" t="s">
        <v>581</v>
      </c>
      <c r="C277" s="239">
        <v>6252587046</v>
      </c>
      <c r="D277" s="239">
        <v>0</v>
      </c>
      <c r="E277" s="239">
        <v>0</v>
      </c>
      <c r="F277" s="239">
        <v>6252587046</v>
      </c>
    </row>
    <row r="278" spans="1:6" x14ac:dyDescent="0.25">
      <c r="A278" s="235" t="s">
        <v>583</v>
      </c>
      <c r="B278" s="235" t="s">
        <v>584</v>
      </c>
      <c r="C278" s="239">
        <v>1789917632.78</v>
      </c>
      <c r="D278" s="239">
        <v>13513144349.030001</v>
      </c>
      <c r="E278" s="239">
        <v>14223788441.25</v>
      </c>
      <c r="F278" s="239">
        <v>2500561725</v>
      </c>
    </row>
    <row r="279" spans="1:6" x14ac:dyDescent="0.25">
      <c r="A279" s="235" t="s">
        <v>585</v>
      </c>
      <c r="B279" s="235" t="s">
        <v>586</v>
      </c>
      <c r="C279" s="239">
        <v>0</v>
      </c>
      <c r="D279" s="239">
        <v>0</v>
      </c>
      <c r="E279" s="239">
        <v>0</v>
      </c>
      <c r="F279" s="239">
        <v>0</v>
      </c>
    </row>
    <row r="280" spans="1:6" ht="30" x14ac:dyDescent="0.25">
      <c r="A280" s="235" t="s">
        <v>587</v>
      </c>
      <c r="B280" s="235" t="s">
        <v>588</v>
      </c>
      <c r="C280" s="239">
        <v>0</v>
      </c>
      <c r="D280" s="239">
        <v>0</v>
      </c>
      <c r="E280" s="239">
        <v>0</v>
      </c>
      <c r="F280" s="239">
        <v>0</v>
      </c>
    </row>
    <row r="281" spans="1:6" x14ac:dyDescent="0.25">
      <c r="A281" s="235" t="s">
        <v>589</v>
      </c>
      <c r="B281" s="235" t="s">
        <v>590</v>
      </c>
      <c r="C281" s="239">
        <v>3298298</v>
      </c>
      <c r="D281" s="239">
        <v>11442289</v>
      </c>
      <c r="E281" s="239">
        <v>8143991</v>
      </c>
      <c r="F281" s="239">
        <v>0</v>
      </c>
    </row>
    <row r="282" spans="1:6" x14ac:dyDescent="0.25">
      <c r="A282" s="235" t="s">
        <v>591</v>
      </c>
      <c r="B282" s="235" t="s">
        <v>590</v>
      </c>
      <c r="C282" s="239">
        <v>3298298</v>
      </c>
      <c r="D282" s="239">
        <v>11442289</v>
      </c>
      <c r="E282" s="239">
        <v>8143991</v>
      </c>
      <c r="F282" s="239">
        <v>0</v>
      </c>
    </row>
    <row r="283" spans="1:6" x14ac:dyDescent="0.25">
      <c r="A283" s="235" t="s">
        <v>592</v>
      </c>
      <c r="B283" s="235" t="s">
        <v>593</v>
      </c>
      <c r="C283" s="239">
        <v>0</v>
      </c>
      <c r="D283" s="239">
        <v>0</v>
      </c>
      <c r="E283" s="239">
        <v>0</v>
      </c>
      <c r="F283" s="239">
        <v>0</v>
      </c>
    </row>
    <row r="284" spans="1:6" x14ac:dyDescent="0.25">
      <c r="A284" s="235" t="s">
        <v>594</v>
      </c>
      <c r="B284" s="235" t="s">
        <v>593</v>
      </c>
      <c r="C284" s="239">
        <v>0</v>
      </c>
      <c r="D284" s="239">
        <v>0</v>
      </c>
      <c r="E284" s="239">
        <v>0</v>
      </c>
      <c r="F284" s="239">
        <v>0</v>
      </c>
    </row>
    <row r="285" spans="1:6" x14ac:dyDescent="0.25">
      <c r="A285" s="235" t="s">
        <v>595</v>
      </c>
      <c r="B285" s="235" t="s">
        <v>596</v>
      </c>
      <c r="C285" s="239">
        <v>0</v>
      </c>
      <c r="D285" s="239">
        <v>0</v>
      </c>
      <c r="E285" s="239">
        <v>0</v>
      </c>
      <c r="F285" s="239">
        <v>0</v>
      </c>
    </row>
    <row r="286" spans="1:6" x14ac:dyDescent="0.25">
      <c r="A286" s="235" t="s">
        <v>597</v>
      </c>
      <c r="B286" s="235" t="s">
        <v>596</v>
      </c>
      <c r="C286" s="239">
        <v>0</v>
      </c>
      <c r="D286" s="239">
        <v>0</v>
      </c>
      <c r="E286" s="239">
        <v>0</v>
      </c>
      <c r="F286" s="239">
        <v>0</v>
      </c>
    </row>
    <row r="287" spans="1:6" ht="30" x14ac:dyDescent="0.25">
      <c r="A287" s="235" t="s">
        <v>598</v>
      </c>
      <c r="B287" s="235" t="s">
        <v>599</v>
      </c>
      <c r="C287" s="239">
        <v>0</v>
      </c>
      <c r="D287" s="239">
        <v>655833264.75</v>
      </c>
      <c r="E287" s="239">
        <v>655833264.75</v>
      </c>
      <c r="F287" s="239">
        <v>0</v>
      </c>
    </row>
    <row r="288" spans="1:6" x14ac:dyDescent="0.25">
      <c r="A288" s="235" t="s">
        <v>600</v>
      </c>
      <c r="B288" s="235" t="s">
        <v>601</v>
      </c>
      <c r="C288" s="239">
        <v>0</v>
      </c>
      <c r="D288" s="239">
        <v>437085430.39999998</v>
      </c>
      <c r="E288" s="239">
        <v>437085430.39999998</v>
      </c>
      <c r="F288" s="239">
        <v>0</v>
      </c>
    </row>
    <row r="289" spans="1:6" x14ac:dyDescent="0.25">
      <c r="A289" s="235" t="s">
        <v>602</v>
      </c>
      <c r="B289" s="235" t="s">
        <v>603</v>
      </c>
      <c r="C289" s="239">
        <v>0</v>
      </c>
      <c r="D289" s="239">
        <v>218747834.34999999</v>
      </c>
      <c r="E289" s="239">
        <v>218747834.34999999</v>
      </c>
      <c r="F289" s="239">
        <v>0</v>
      </c>
    </row>
    <row r="290" spans="1:6" x14ac:dyDescent="0.25">
      <c r="A290" s="235" t="s">
        <v>604</v>
      </c>
      <c r="B290" s="235" t="s">
        <v>605</v>
      </c>
      <c r="C290" s="239">
        <v>0</v>
      </c>
      <c r="D290" s="239">
        <v>1529254687.27</v>
      </c>
      <c r="E290" s="239">
        <v>1529254687.27</v>
      </c>
      <c r="F290" s="239">
        <v>0</v>
      </c>
    </row>
    <row r="291" spans="1:6" x14ac:dyDescent="0.25">
      <c r="A291" s="235" t="s">
        <v>606</v>
      </c>
      <c r="B291" s="235" t="s">
        <v>607</v>
      </c>
      <c r="C291" s="239">
        <v>0</v>
      </c>
      <c r="D291" s="239">
        <v>1310506852.9200001</v>
      </c>
      <c r="E291" s="239">
        <v>1310506852.9200001</v>
      </c>
      <c r="F291" s="239">
        <v>0</v>
      </c>
    </row>
    <row r="292" spans="1:6" x14ac:dyDescent="0.25">
      <c r="A292" s="235" t="s">
        <v>608</v>
      </c>
      <c r="B292" s="235" t="s">
        <v>609</v>
      </c>
      <c r="C292" s="239">
        <v>0</v>
      </c>
      <c r="D292" s="239">
        <v>218747834.34999999</v>
      </c>
      <c r="E292" s="239">
        <v>218747834.34999999</v>
      </c>
      <c r="F292" s="239">
        <v>0</v>
      </c>
    </row>
    <row r="293" spans="1:6" x14ac:dyDescent="0.25">
      <c r="A293" s="235" t="s">
        <v>610</v>
      </c>
      <c r="B293" s="235" t="s">
        <v>611</v>
      </c>
      <c r="C293" s="239">
        <v>383392747.88999999</v>
      </c>
      <c r="D293" s="239">
        <v>615034231.88999999</v>
      </c>
      <c r="E293" s="239">
        <v>231641484</v>
      </c>
      <c r="F293" s="239">
        <v>0</v>
      </c>
    </row>
    <row r="294" spans="1:6" x14ac:dyDescent="0.25">
      <c r="A294" s="235" t="s">
        <v>612</v>
      </c>
      <c r="B294" s="235" t="s">
        <v>611</v>
      </c>
      <c r="C294" s="239">
        <v>383392747.88999999</v>
      </c>
      <c r="D294" s="239">
        <v>615034231.88999999</v>
      </c>
      <c r="E294" s="239">
        <v>231641484</v>
      </c>
      <c r="F294" s="239">
        <v>0</v>
      </c>
    </row>
    <row r="295" spans="1:6" x14ac:dyDescent="0.25">
      <c r="A295" s="235" t="s">
        <v>613</v>
      </c>
      <c r="B295" s="235" t="s">
        <v>513</v>
      </c>
      <c r="C295" s="239">
        <v>1403226586.8900001</v>
      </c>
      <c r="D295" s="239">
        <v>10123008120.120001</v>
      </c>
      <c r="E295" s="239">
        <v>11220343258.23</v>
      </c>
      <c r="F295" s="239">
        <v>2500561725</v>
      </c>
    </row>
    <row r="296" spans="1:6" x14ac:dyDescent="0.25">
      <c r="A296" s="235" t="s">
        <v>614</v>
      </c>
      <c r="B296" s="235" t="s">
        <v>513</v>
      </c>
      <c r="C296" s="239">
        <v>1403226586.8900001</v>
      </c>
      <c r="D296" s="239">
        <v>10123008120.120001</v>
      </c>
      <c r="E296" s="239">
        <v>11220343258.23</v>
      </c>
      <c r="F296" s="239">
        <v>2500561725</v>
      </c>
    </row>
    <row r="297" spans="1:6" x14ac:dyDescent="0.25">
      <c r="A297" s="235" t="s">
        <v>615</v>
      </c>
      <c r="B297" s="235" t="s">
        <v>226</v>
      </c>
      <c r="C297" s="239">
        <v>0</v>
      </c>
      <c r="D297" s="239">
        <v>578571756</v>
      </c>
      <c r="E297" s="239">
        <v>578571756</v>
      </c>
      <c r="F297" s="239">
        <v>0</v>
      </c>
    </row>
    <row r="298" spans="1:6" x14ac:dyDescent="0.25">
      <c r="A298" s="235" t="s">
        <v>616</v>
      </c>
      <c r="B298" s="235" t="s">
        <v>226</v>
      </c>
      <c r="C298" s="239">
        <v>0</v>
      </c>
      <c r="D298" s="239">
        <v>578571756</v>
      </c>
      <c r="E298" s="239">
        <v>578571756</v>
      </c>
      <c r="F298" s="239">
        <v>0</v>
      </c>
    </row>
    <row r="299" spans="1:6" x14ac:dyDescent="0.25">
      <c r="A299" s="235" t="s">
        <v>617</v>
      </c>
      <c r="B299" s="235" t="s">
        <v>68</v>
      </c>
      <c r="C299" s="239">
        <v>0</v>
      </c>
      <c r="D299" s="239">
        <v>0</v>
      </c>
      <c r="E299" s="239">
        <v>0</v>
      </c>
      <c r="F299" s="239">
        <v>0</v>
      </c>
    </row>
    <row r="300" spans="1:6" x14ac:dyDescent="0.25">
      <c r="A300" s="235" t="s">
        <v>618</v>
      </c>
      <c r="B300" s="235" t="s">
        <v>68</v>
      </c>
      <c r="C300" s="239">
        <v>0</v>
      </c>
      <c r="D300" s="239">
        <v>0</v>
      </c>
      <c r="E300" s="239">
        <v>0</v>
      </c>
      <c r="F300" s="239">
        <v>0</v>
      </c>
    </row>
    <row r="301" spans="1:6" x14ac:dyDescent="0.25">
      <c r="A301" s="235" t="s">
        <v>619</v>
      </c>
      <c r="B301" s="235" t="s">
        <v>620</v>
      </c>
      <c r="C301" s="239">
        <v>12490488737.290001</v>
      </c>
      <c r="D301" s="239">
        <v>42833875366.980003</v>
      </c>
      <c r="E301" s="239">
        <v>50489280299.980003</v>
      </c>
      <c r="F301" s="239">
        <v>20145893670.290001</v>
      </c>
    </row>
    <row r="302" spans="1:6" x14ac:dyDescent="0.25">
      <c r="A302" s="235" t="s">
        <v>621</v>
      </c>
      <c r="B302" s="235" t="s">
        <v>622</v>
      </c>
      <c r="C302" s="239">
        <v>11889431150.92</v>
      </c>
      <c r="D302" s="239">
        <v>42761001158.980003</v>
      </c>
      <c r="E302" s="239">
        <v>49657289770.980003</v>
      </c>
      <c r="F302" s="239">
        <v>18785719762.919998</v>
      </c>
    </row>
    <row r="303" spans="1:6" x14ac:dyDescent="0.25">
      <c r="A303" s="235" t="s">
        <v>623</v>
      </c>
      <c r="B303" s="235" t="s">
        <v>624</v>
      </c>
      <c r="C303" s="239">
        <v>0</v>
      </c>
      <c r="D303" s="239">
        <v>20562901957.09</v>
      </c>
      <c r="E303" s="239">
        <v>20562901957.09</v>
      </c>
      <c r="F303" s="239">
        <v>0</v>
      </c>
    </row>
    <row r="304" spans="1:6" x14ac:dyDescent="0.25">
      <c r="A304" s="235" t="s">
        <v>625</v>
      </c>
      <c r="B304" s="235" t="s">
        <v>624</v>
      </c>
      <c r="C304" s="239">
        <v>0</v>
      </c>
      <c r="D304" s="239">
        <v>20562901957.09</v>
      </c>
      <c r="E304" s="239">
        <v>20562901957.09</v>
      </c>
      <c r="F304" s="239">
        <v>0</v>
      </c>
    </row>
    <row r="305" spans="1:6" x14ac:dyDescent="0.25">
      <c r="A305" s="235" t="s">
        <v>626</v>
      </c>
      <c r="B305" s="235" t="s">
        <v>627</v>
      </c>
      <c r="C305" s="239">
        <v>1354962660</v>
      </c>
      <c r="D305" s="239">
        <v>4942007539</v>
      </c>
      <c r="E305" s="239">
        <v>3716534531</v>
      </c>
      <c r="F305" s="239">
        <v>129489652</v>
      </c>
    </row>
    <row r="306" spans="1:6" x14ac:dyDescent="0.25">
      <c r="A306" s="235" t="s">
        <v>628</v>
      </c>
      <c r="B306" s="235" t="s">
        <v>627</v>
      </c>
      <c r="C306" s="239">
        <v>1354962660</v>
      </c>
      <c r="D306" s="239">
        <v>4942007539</v>
      </c>
      <c r="E306" s="239">
        <v>3716534531</v>
      </c>
      <c r="F306" s="239">
        <v>129489652</v>
      </c>
    </row>
    <row r="307" spans="1:6" x14ac:dyDescent="0.25">
      <c r="A307" s="235" t="s">
        <v>629</v>
      </c>
      <c r="B307" s="235" t="s">
        <v>630</v>
      </c>
      <c r="C307" s="239">
        <v>3710767576.9400001</v>
      </c>
      <c r="D307" s="239">
        <v>409975430</v>
      </c>
      <c r="E307" s="239">
        <v>1569524902</v>
      </c>
      <c r="F307" s="239">
        <v>4870317048.9399996</v>
      </c>
    </row>
    <row r="308" spans="1:6" x14ac:dyDescent="0.25">
      <c r="A308" s="235" t="s">
        <v>631</v>
      </c>
      <c r="B308" s="235" t="s">
        <v>630</v>
      </c>
      <c r="C308" s="239">
        <v>3710767576.9400001</v>
      </c>
      <c r="D308" s="239">
        <v>409975430</v>
      </c>
      <c r="E308" s="239">
        <v>1569524902</v>
      </c>
      <c r="F308" s="239">
        <v>4870317048.9399996</v>
      </c>
    </row>
    <row r="309" spans="1:6" x14ac:dyDescent="0.25">
      <c r="A309" s="235" t="s">
        <v>632</v>
      </c>
      <c r="B309" s="235" t="s">
        <v>633</v>
      </c>
      <c r="C309" s="239">
        <v>2230815154.2800002</v>
      </c>
      <c r="D309" s="239">
        <v>283438538</v>
      </c>
      <c r="E309" s="239">
        <v>908450403</v>
      </c>
      <c r="F309" s="239">
        <v>2855827019.2800002</v>
      </c>
    </row>
    <row r="310" spans="1:6" x14ac:dyDescent="0.25">
      <c r="A310" s="235" t="s">
        <v>634</v>
      </c>
      <c r="B310" s="235" t="s">
        <v>633</v>
      </c>
      <c r="C310" s="239">
        <v>2230815154.2800002</v>
      </c>
      <c r="D310" s="239">
        <v>283438538</v>
      </c>
      <c r="E310" s="239">
        <v>908450403</v>
      </c>
      <c r="F310" s="239">
        <v>2855827019.2800002</v>
      </c>
    </row>
    <row r="311" spans="1:6" x14ac:dyDescent="0.25">
      <c r="A311" s="235" t="s">
        <v>635</v>
      </c>
      <c r="B311" s="235" t="s">
        <v>636</v>
      </c>
      <c r="C311" s="239">
        <v>2858122651.7600002</v>
      </c>
      <c r="D311" s="239">
        <v>232531555</v>
      </c>
      <c r="E311" s="239">
        <v>3453677328</v>
      </c>
      <c r="F311" s="239">
        <v>6079268424.7600002</v>
      </c>
    </row>
    <row r="312" spans="1:6" x14ac:dyDescent="0.25">
      <c r="A312" s="235" t="s">
        <v>637</v>
      </c>
      <c r="B312" s="235" t="s">
        <v>636</v>
      </c>
      <c r="C312" s="239">
        <v>2858122651.7600002</v>
      </c>
      <c r="D312" s="239">
        <v>232531555</v>
      </c>
      <c r="E312" s="239">
        <v>3453677328</v>
      </c>
      <c r="F312" s="239">
        <v>6079268424.7600002</v>
      </c>
    </row>
    <row r="313" spans="1:6" x14ac:dyDescent="0.25">
      <c r="A313" s="235" t="s">
        <v>638</v>
      </c>
      <c r="B313" s="235" t="s">
        <v>639</v>
      </c>
      <c r="C313" s="239">
        <v>0</v>
      </c>
      <c r="D313" s="239">
        <v>85912635</v>
      </c>
      <c r="E313" s="239">
        <v>2364632509</v>
      </c>
      <c r="F313" s="239">
        <v>2278719874</v>
      </c>
    </row>
    <row r="314" spans="1:6" x14ac:dyDescent="0.25">
      <c r="A314" s="235" t="s">
        <v>640</v>
      </c>
      <c r="B314" s="235" t="s">
        <v>639</v>
      </c>
      <c r="C314" s="239">
        <v>0</v>
      </c>
      <c r="D314" s="239">
        <v>85912635</v>
      </c>
      <c r="E314" s="239">
        <v>2364632509</v>
      </c>
      <c r="F314" s="239">
        <v>2278719874</v>
      </c>
    </row>
    <row r="315" spans="1:6" x14ac:dyDescent="0.25">
      <c r="A315" s="235" t="s">
        <v>641</v>
      </c>
      <c r="B315" s="235" t="s">
        <v>430</v>
      </c>
      <c r="C315" s="239">
        <v>0</v>
      </c>
      <c r="D315" s="239">
        <v>73257116.760000005</v>
      </c>
      <c r="E315" s="239">
        <v>73257116.760000005</v>
      </c>
      <c r="F315" s="239">
        <v>0</v>
      </c>
    </row>
    <row r="316" spans="1:6" x14ac:dyDescent="0.25">
      <c r="A316" s="235" t="s">
        <v>642</v>
      </c>
      <c r="B316" s="235" t="s">
        <v>430</v>
      </c>
      <c r="C316" s="239">
        <v>0</v>
      </c>
      <c r="D316" s="239">
        <v>73257116.760000005</v>
      </c>
      <c r="E316" s="239">
        <v>73257116.760000005</v>
      </c>
      <c r="F316" s="239">
        <v>0</v>
      </c>
    </row>
    <row r="317" spans="1:6" x14ac:dyDescent="0.25">
      <c r="A317" s="235" t="s">
        <v>643</v>
      </c>
      <c r="B317" s="235" t="s">
        <v>644</v>
      </c>
      <c r="C317" s="239">
        <v>1734763107.9400001</v>
      </c>
      <c r="D317" s="239">
        <v>396481032</v>
      </c>
      <c r="E317" s="239">
        <v>1191627554</v>
      </c>
      <c r="F317" s="239">
        <v>2529909629.9400001</v>
      </c>
    </row>
    <row r="318" spans="1:6" x14ac:dyDescent="0.25">
      <c r="A318" s="235" t="s">
        <v>645</v>
      </c>
      <c r="B318" s="235" t="s">
        <v>644</v>
      </c>
      <c r="C318" s="239">
        <v>1503313301.4300001</v>
      </c>
      <c r="D318" s="239">
        <v>362078928</v>
      </c>
      <c r="E318" s="239">
        <v>1072676176</v>
      </c>
      <c r="F318" s="239">
        <v>2213910549.4299998</v>
      </c>
    </row>
    <row r="319" spans="1:6" x14ac:dyDescent="0.25">
      <c r="A319" s="235" t="s">
        <v>646</v>
      </c>
      <c r="B319" s="235" t="s">
        <v>647</v>
      </c>
      <c r="C319" s="239">
        <v>231449806.50999999</v>
      </c>
      <c r="D319" s="239">
        <v>34402104</v>
      </c>
      <c r="E319" s="239">
        <v>118951378</v>
      </c>
      <c r="F319" s="239">
        <v>315999080.50999999</v>
      </c>
    </row>
    <row r="320" spans="1:6" x14ac:dyDescent="0.25">
      <c r="A320" s="235" t="s">
        <v>648</v>
      </c>
      <c r="B320" s="235" t="s">
        <v>649</v>
      </c>
      <c r="C320" s="239">
        <v>0</v>
      </c>
      <c r="D320" s="239">
        <v>2556220693.1500001</v>
      </c>
      <c r="E320" s="239">
        <v>2598408807.1500001</v>
      </c>
      <c r="F320" s="239">
        <v>42188114</v>
      </c>
    </row>
    <row r="321" spans="1:6" x14ac:dyDescent="0.25">
      <c r="A321" s="235" t="s">
        <v>650</v>
      </c>
      <c r="B321" s="235" t="s">
        <v>649</v>
      </c>
      <c r="C321" s="239">
        <v>0</v>
      </c>
      <c r="D321" s="239">
        <v>2556220693.1500001</v>
      </c>
      <c r="E321" s="239">
        <v>2598408807.1500001</v>
      </c>
      <c r="F321" s="239">
        <v>42188114</v>
      </c>
    </row>
    <row r="322" spans="1:6" x14ac:dyDescent="0.25">
      <c r="A322" s="235" t="s">
        <v>651</v>
      </c>
      <c r="B322" s="235" t="s">
        <v>652</v>
      </c>
      <c r="C322" s="239">
        <v>0</v>
      </c>
      <c r="D322" s="239">
        <v>966052925.82000005</v>
      </c>
      <c r="E322" s="239">
        <v>966052925.82000005</v>
      </c>
      <c r="F322" s="239">
        <v>0</v>
      </c>
    </row>
    <row r="323" spans="1:6" x14ac:dyDescent="0.25">
      <c r="A323" s="235" t="s">
        <v>653</v>
      </c>
      <c r="B323" s="235" t="s">
        <v>652</v>
      </c>
      <c r="C323" s="239">
        <v>0</v>
      </c>
      <c r="D323" s="239">
        <v>966052925.82000005</v>
      </c>
      <c r="E323" s="239">
        <v>966052925.82000005</v>
      </c>
      <c r="F323" s="239">
        <v>0</v>
      </c>
    </row>
    <row r="324" spans="1:6" x14ac:dyDescent="0.25">
      <c r="A324" s="235" t="s">
        <v>654</v>
      </c>
      <c r="B324" s="235" t="s">
        <v>655</v>
      </c>
      <c r="C324" s="239">
        <v>0</v>
      </c>
      <c r="D324" s="239">
        <v>0</v>
      </c>
      <c r="E324" s="239">
        <v>0</v>
      </c>
      <c r="F324" s="239">
        <v>0</v>
      </c>
    </row>
    <row r="325" spans="1:6" x14ac:dyDescent="0.25">
      <c r="A325" s="235" t="s">
        <v>656</v>
      </c>
      <c r="B325" s="235" t="s">
        <v>655</v>
      </c>
      <c r="C325" s="239">
        <v>0</v>
      </c>
      <c r="D325" s="239">
        <v>0</v>
      </c>
      <c r="E325" s="239">
        <v>0</v>
      </c>
      <c r="F325" s="239">
        <v>0</v>
      </c>
    </row>
    <row r="326" spans="1:6" x14ac:dyDescent="0.25">
      <c r="A326" s="235" t="s">
        <v>657</v>
      </c>
      <c r="B326" s="235" t="s">
        <v>658</v>
      </c>
      <c r="C326" s="239">
        <v>0</v>
      </c>
      <c r="D326" s="239">
        <v>0</v>
      </c>
      <c r="E326" s="239">
        <v>0</v>
      </c>
      <c r="F326" s="239">
        <v>0</v>
      </c>
    </row>
    <row r="327" spans="1:6" x14ac:dyDescent="0.25">
      <c r="A327" s="235" t="s">
        <v>659</v>
      </c>
      <c r="B327" s="235" t="s">
        <v>658</v>
      </c>
      <c r="C327" s="239">
        <v>0</v>
      </c>
      <c r="D327" s="239">
        <v>0</v>
      </c>
      <c r="E327" s="239">
        <v>0</v>
      </c>
      <c r="F327" s="239">
        <v>0</v>
      </c>
    </row>
    <row r="328" spans="1:6" x14ac:dyDescent="0.25">
      <c r="A328" s="235" t="s">
        <v>660</v>
      </c>
      <c r="B328" s="235" t="s">
        <v>661</v>
      </c>
      <c r="C328" s="239">
        <v>0</v>
      </c>
      <c r="D328" s="239">
        <v>6916572428.0799999</v>
      </c>
      <c r="E328" s="239">
        <v>6916572428.0799999</v>
      </c>
      <c r="F328" s="239">
        <v>0</v>
      </c>
    </row>
    <row r="329" spans="1:6" x14ac:dyDescent="0.25">
      <c r="A329" s="235" t="s">
        <v>662</v>
      </c>
      <c r="B329" s="235" t="s">
        <v>661</v>
      </c>
      <c r="C329" s="239">
        <v>0</v>
      </c>
      <c r="D329" s="239">
        <v>6916572428.0799999</v>
      </c>
      <c r="E329" s="239">
        <v>6916572428.0799999</v>
      </c>
      <c r="F329" s="239">
        <v>0</v>
      </c>
    </row>
    <row r="330" spans="1:6" x14ac:dyDescent="0.25">
      <c r="A330" s="235" t="s">
        <v>663</v>
      </c>
      <c r="B330" s="235" t="s">
        <v>664</v>
      </c>
      <c r="C330" s="239">
        <v>0</v>
      </c>
      <c r="D330" s="239">
        <v>3588495902.3400002</v>
      </c>
      <c r="E330" s="239">
        <v>3588495902.3400002</v>
      </c>
      <c r="F330" s="239">
        <v>0</v>
      </c>
    </row>
    <row r="331" spans="1:6" x14ac:dyDescent="0.25">
      <c r="A331" s="235" t="s">
        <v>665</v>
      </c>
      <c r="B331" s="235" t="s">
        <v>664</v>
      </c>
      <c r="C331" s="239">
        <v>0</v>
      </c>
      <c r="D331" s="239">
        <v>3588495902.3400002</v>
      </c>
      <c r="E331" s="239">
        <v>3588495902.3400002</v>
      </c>
      <c r="F331" s="239">
        <v>0</v>
      </c>
    </row>
    <row r="332" spans="1:6" x14ac:dyDescent="0.25">
      <c r="A332" s="235" t="s">
        <v>666</v>
      </c>
      <c r="B332" s="235" t="s">
        <v>667</v>
      </c>
      <c r="C332" s="239">
        <v>0</v>
      </c>
      <c r="D332" s="239">
        <v>1747153406.74</v>
      </c>
      <c r="E332" s="239">
        <v>1747153406.74</v>
      </c>
      <c r="F332" s="239">
        <v>0</v>
      </c>
    </row>
    <row r="333" spans="1:6" x14ac:dyDescent="0.25">
      <c r="A333" s="235" t="s">
        <v>668</v>
      </c>
      <c r="B333" s="235" t="s">
        <v>667</v>
      </c>
      <c r="C333" s="239">
        <v>0</v>
      </c>
      <c r="D333" s="239">
        <v>1747153406.74</v>
      </c>
      <c r="E333" s="239">
        <v>1747153406.74</v>
      </c>
      <c r="F333" s="239">
        <v>0</v>
      </c>
    </row>
    <row r="334" spans="1:6" x14ac:dyDescent="0.25">
      <c r="A334" s="235" t="s">
        <v>669</v>
      </c>
      <c r="B334" s="235" t="s">
        <v>670</v>
      </c>
      <c r="C334" s="239">
        <v>0</v>
      </c>
      <c r="D334" s="239">
        <v>0</v>
      </c>
      <c r="E334" s="239">
        <v>0</v>
      </c>
      <c r="F334" s="239">
        <v>0</v>
      </c>
    </row>
    <row r="335" spans="1:6" x14ac:dyDescent="0.25">
      <c r="A335" s="235" t="s">
        <v>671</v>
      </c>
      <c r="B335" s="235" t="s">
        <v>670</v>
      </c>
      <c r="C335" s="239">
        <v>0</v>
      </c>
      <c r="D335" s="239">
        <v>0</v>
      </c>
      <c r="E335" s="239">
        <v>0</v>
      </c>
      <c r="F335" s="239">
        <v>0</v>
      </c>
    </row>
    <row r="336" spans="1:6" x14ac:dyDescent="0.25">
      <c r="A336" s="235" t="s">
        <v>672</v>
      </c>
      <c r="B336" s="235" t="s">
        <v>673</v>
      </c>
      <c r="C336" s="239">
        <v>601057586.37</v>
      </c>
      <c r="D336" s="239">
        <v>72874208</v>
      </c>
      <c r="E336" s="239">
        <v>831990529</v>
      </c>
      <c r="F336" s="239">
        <v>1360173907.3699999</v>
      </c>
    </row>
    <row r="337" spans="1:6" x14ac:dyDescent="0.25">
      <c r="A337" s="235" t="s">
        <v>674</v>
      </c>
      <c r="B337" s="235" t="s">
        <v>644</v>
      </c>
      <c r="C337" s="239">
        <v>601057586.37</v>
      </c>
      <c r="D337" s="239">
        <v>72874208</v>
      </c>
      <c r="E337" s="239">
        <v>831990529</v>
      </c>
      <c r="F337" s="239">
        <v>1360173907.3699999</v>
      </c>
    </row>
    <row r="338" spans="1:6" x14ac:dyDescent="0.25">
      <c r="A338" s="235" t="s">
        <v>675</v>
      </c>
      <c r="B338" s="235" t="s">
        <v>644</v>
      </c>
      <c r="C338" s="239">
        <v>601057586.37</v>
      </c>
      <c r="D338" s="239">
        <v>72874208</v>
      </c>
      <c r="E338" s="239">
        <v>831990529</v>
      </c>
      <c r="F338" s="239">
        <v>1360173907.3699999</v>
      </c>
    </row>
    <row r="339" spans="1:6" x14ac:dyDescent="0.25">
      <c r="A339" s="235" t="s">
        <v>676</v>
      </c>
      <c r="B339" s="235" t="s">
        <v>677</v>
      </c>
      <c r="C339" s="239">
        <v>0</v>
      </c>
      <c r="D339" s="239">
        <v>0</v>
      </c>
      <c r="E339" s="239">
        <v>0</v>
      </c>
      <c r="F339" s="239">
        <v>0</v>
      </c>
    </row>
    <row r="340" spans="1:6" x14ac:dyDescent="0.25">
      <c r="A340" s="235" t="s">
        <v>678</v>
      </c>
      <c r="B340" s="235" t="s">
        <v>677</v>
      </c>
      <c r="C340" s="239">
        <v>0</v>
      </c>
      <c r="D340" s="239">
        <v>0</v>
      </c>
      <c r="E340" s="239">
        <v>0</v>
      </c>
      <c r="F340" s="239">
        <v>0</v>
      </c>
    </row>
    <row r="341" spans="1:6" x14ac:dyDescent="0.25">
      <c r="A341" s="235" t="s">
        <v>679</v>
      </c>
      <c r="B341" s="235" t="s">
        <v>680</v>
      </c>
      <c r="C341" s="239">
        <v>8281835441.29</v>
      </c>
      <c r="D341" s="239">
        <v>0</v>
      </c>
      <c r="E341" s="239">
        <v>0</v>
      </c>
      <c r="F341" s="239">
        <v>8281835441.29</v>
      </c>
    </row>
    <row r="342" spans="1:6" x14ac:dyDescent="0.25">
      <c r="A342" s="235" t="s">
        <v>681</v>
      </c>
      <c r="B342" s="235" t="s">
        <v>682</v>
      </c>
      <c r="C342" s="239">
        <v>1118108262.9000001</v>
      </c>
      <c r="D342" s="239">
        <v>0</v>
      </c>
      <c r="E342" s="239">
        <v>0</v>
      </c>
      <c r="F342" s="239">
        <v>1118108262.9000001</v>
      </c>
    </row>
    <row r="343" spans="1:6" x14ac:dyDescent="0.25">
      <c r="A343" s="235" t="s">
        <v>683</v>
      </c>
      <c r="B343" s="235" t="s">
        <v>684</v>
      </c>
      <c r="C343" s="239">
        <v>0</v>
      </c>
      <c r="D343" s="239">
        <v>0</v>
      </c>
      <c r="E343" s="239">
        <v>0</v>
      </c>
      <c r="F343" s="239">
        <v>0</v>
      </c>
    </row>
    <row r="344" spans="1:6" x14ac:dyDescent="0.25">
      <c r="A344" s="235" t="s">
        <v>685</v>
      </c>
      <c r="B344" s="235" t="s">
        <v>684</v>
      </c>
      <c r="C344" s="239">
        <v>0</v>
      </c>
      <c r="D344" s="239">
        <v>0</v>
      </c>
      <c r="E344" s="239">
        <v>0</v>
      </c>
      <c r="F344" s="239">
        <v>0</v>
      </c>
    </row>
    <row r="345" spans="1:6" x14ac:dyDescent="0.25">
      <c r="A345" s="235" t="s">
        <v>686</v>
      </c>
      <c r="B345" s="235" t="s">
        <v>687</v>
      </c>
      <c r="C345" s="239">
        <v>1118108262.9000001</v>
      </c>
      <c r="D345" s="239">
        <v>0</v>
      </c>
      <c r="E345" s="239">
        <v>0</v>
      </c>
      <c r="F345" s="239">
        <v>1118108262.9000001</v>
      </c>
    </row>
    <row r="346" spans="1:6" x14ac:dyDescent="0.25">
      <c r="A346" s="235" t="s">
        <v>688</v>
      </c>
      <c r="B346" s="235" t="s">
        <v>687</v>
      </c>
      <c r="C346" s="239">
        <v>1118108262.9000001</v>
      </c>
      <c r="D346" s="239">
        <v>0</v>
      </c>
      <c r="E346" s="239">
        <v>0</v>
      </c>
      <c r="F346" s="239">
        <v>1118108262.9000001</v>
      </c>
    </row>
    <row r="347" spans="1:6" x14ac:dyDescent="0.25">
      <c r="A347" s="235" t="s">
        <v>689</v>
      </c>
      <c r="B347" s="235" t="s">
        <v>690</v>
      </c>
      <c r="C347" s="239">
        <v>0</v>
      </c>
      <c r="D347" s="239">
        <v>0</v>
      </c>
      <c r="E347" s="239">
        <v>0</v>
      </c>
      <c r="F347" s="239">
        <v>0</v>
      </c>
    </row>
    <row r="348" spans="1:6" x14ac:dyDescent="0.25">
      <c r="A348" s="235" t="s">
        <v>691</v>
      </c>
      <c r="B348" s="235" t="s">
        <v>690</v>
      </c>
      <c r="C348" s="239">
        <v>0</v>
      </c>
      <c r="D348" s="239">
        <v>0</v>
      </c>
      <c r="E348" s="239">
        <v>0</v>
      </c>
      <c r="F348" s="239">
        <v>0</v>
      </c>
    </row>
    <row r="349" spans="1:6" x14ac:dyDescent="0.25">
      <c r="A349" s="235" t="s">
        <v>692</v>
      </c>
      <c r="B349" s="235" t="s">
        <v>693</v>
      </c>
      <c r="C349" s="239">
        <v>0</v>
      </c>
      <c r="D349" s="239">
        <v>0</v>
      </c>
      <c r="E349" s="239">
        <v>0</v>
      </c>
      <c r="F349" s="239">
        <v>0</v>
      </c>
    </row>
    <row r="350" spans="1:6" x14ac:dyDescent="0.25">
      <c r="A350" s="235" t="s">
        <v>694</v>
      </c>
      <c r="B350" s="235" t="s">
        <v>693</v>
      </c>
      <c r="C350" s="239">
        <v>0</v>
      </c>
      <c r="D350" s="239">
        <v>0</v>
      </c>
      <c r="E350" s="239">
        <v>0</v>
      </c>
      <c r="F350" s="239">
        <v>0</v>
      </c>
    </row>
    <row r="351" spans="1:6" x14ac:dyDescent="0.25">
      <c r="A351" s="235" t="s">
        <v>695</v>
      </c>
      <c r="B351" s="235" t="s">
        <v>696</v>
      </c>
      <c r="C351" s="239">
        <v>7163727178.3900003</v>
      </c>
      <c r="D351" s="239">
        <v>0</v>
      </c>
      <c r="E351" s="239">
        <v>0</v>
      </c>
      <c r="F351" s="239">
        <v>7163727178.3900003</v>
      </c>
    </row>
    <row r="352" spans="1:6" x14ac:dyDescent="0.25">
      <c r="A352" s="235" t="s">
        <v>697</v>
      </c>
      <c r="B352" s="235" t="s">
        <v>698</v>
      </c>
      <c r="C352" s="239">
        <v>7163727178.3900003</v>
      </c>
      <c r="D352" s="239">
        <v>0</v>
      </c>
      <c r="E352" s="239">
        <v>0</v>
      </c>
      <c r="F352" s="239">
        <v>7163727178.3900003</v>
      </c>
    </row>
    <row r="353" spans="1:6" x14ac:dyDescent="0.25">
      <c r="A353" s="235" t="s">
        <v>699</v>
      </c>
      <c r="B353" s="235" t="s">
        <v>698</v>
      </c>
      <c r="C353" s="239">
        <v>7163727178.3900003</v>
      </c>
      <c r="D353" s="239">
        <v>0</v>
      </c>
      <c r="E353" s="239">
        <v>0</v>
      </c>
      <c r="F353" s="239">
        <v>7163727178.3900003</v>
      </c>
    </row>
    <row r="354" spans="1:6" x14ac:dyDescent="0.25">
      <c r="A354" s="235" t="s">
        <v>700</v>
      </c>
      <c r="B354" s="235" t="s">
        <v>701</v>
      </c>
      <c r="C354" s="239">
        <v>139036209137.009</v>
      </c>
      <c r="D354" s="239">
        <v>26228814385.599998</v>
      </c>
      <c r="E354" s="239">
        <v>26390477998.950001</v>
      </c>
      <c r="F354" s="239">
        <v>139197872750.35901</v>
      </c>
    </row>
    <row r="355" spans="1:6" x14ac:dyDescent="0.25">
      <c r="A355" s="235" t="s">
        <v>702</v>
      </c>
      <c r="B355" s="235" t="s">
        <v>703</v>
      </c>
      <c r="C355" s="239">
        <v>139036209137.009</v>
      </c>
      <c r="D355" s="239">
        <v>26228814385.599998</v>
      </c>
      <c r="E355" s="239">
        <v>26390477998.950001</v>
      </c>
      <c r="F355" s="239">
        <v>139197872750.35901</v>
      </c>
    </row>
    <row r="356" spans="1:6" x14ac:dyDescent="0.25">
      <c r="A356" s="235" t="s">
        <v>704</v>
      </c>
      <c r="B356" s="235" t="s">
        <v>705</v>
      </c>
      <c r="C356" s="239">
        <v>-53788504787.151001</v>
      </c>
      <c r="D356" s="239">
        <v>0</v>
      </c>
      <c r="E356" s="239">
        <v>0</v>
      </c>
      <c r="F356" s="239">
        <v>-53788504787.151001</v>
      </c>
    </row>
    <row r="357" spans="1:6" x14ac:dyDescent="0.25">
      <c r="A357" s="235" t="s">
        <v>706</v>
      </c>
      <c r="B357" s="235" t="s">
        <v>707</v>
      </c>
      <c r="C357" s="239">
        <v>-53788504787.151001</v>
      </c>
      <c r="D357" s="239">
        <v>0</v>
      </c>
      <c r="E357" s="239">
        <v>0</v>
      </c>
      <c r="F357" s="239">
        <v>-53788504787.151001</v>
      </c>
    </row>
    <row r="358" spans="1:6" x14ac:dyDescent="0.25">
      <c r="A358" s="235" t="s">
        <v>708</v>
      </c>
      <c r="B358" s="235" t="s">
        <v>709</v>
      </c>
      <c r="C358" s="239">
        <v>-53788504787.151001</v>
      </c>
      <c r="D358" s="239">
        <v>0</v>
      </c>
      <c r="E358" s="239">
        <v>0</v>
      </c>
      <c r="F358" s="239">
        <v>-53788504787.151001</v>
      </c>
    </row>
    <row r="359" spans="1:6" x14ac:dyDescent="0.25">
      <c r="A359" s="235" t="s">
        <v>710</v>
      </c>
      <c r="B359" s="235" t="s">
        <v>711</v>
      </c>
      <c r="C359" s="239">
        <v>0</v>
      </c>
      <c r="D359" s="239">
        <v>0</v>
      </c>
      <c r="E359" s="239">
        <v>0</v>
      </c>
      <c r="F359" s="239">
        <v>0</v>
      </c>
    </row>
    <row r="360" spans="1:6" x14ac:dyDescent="0.25">
      <c r="A360" s="235" t="s">
        <v>712</v>
      </c>
      <c r="B360" s="235" t="s">
        <v>713</v>
      </c>
      <c r="C360" s="239">
        <v>205939121116.95999</v>
      </c>
      <c r="D360" s="239">
        <v>26228814385.599998</v>
      </c>
      <c r="E360" s="239">
        <v>13276070806.15</v>
      </c>
      <c r="F360" s="239">
        <v>192986377537.51001</v>
      </c>
    </row>
    <row r="361" spans="1:6" x14ac:dyDescent="0.25">
      <c r="A361" s="235" t="s">
        <v>714</v>
      </c>
      <c r="B361" s="235" t="s">
        <v>715</v>
      </c>
      <c r="C361" s="239">
        <v>205939121116.95999</v>
      </c>
      <c r="D361" s="239">
        <v>13114407192.799999</v>
      </c>
      <c r="E361" s="239">
        <v>161663613.34999999</v>
      </c>
      <c r="F361" s="239">
        <v>192986377537.51001</v>
      </c>
    </row>
    <row r="362" spans="1:6" x14ac:dyDescent="0.25">
      <c r="A362" s="235" t="s">
        <v>716</v>
      </c>
      <c r="B362" s="235" t="s">
        <v>715</v>
      </c>
      <c r="C362" s="239">
        <v>215016839795.82999</v>
      </c>
      <c r="D362" s="239">
        <v>13114407192.799999</v>
      </c>
      <c r="E362" s="239">
        <v>161663613.34999999</v>
      </c>
      <c r="F362" s="239">
        <v>202064096216.38</v>
      </c>
    </row>
    <row r="363" spans="1:6" x14ac:dyDescent="0.25">
      <c r="A363" s="235" t="s">
        <v>717</v>
      </c>
      <c r="B363" s="235" t="s">
        <v>718</v>
      </c>
      <c r="C363" s="239">
        <v>-9077718678.8700008</v>
      </c>
      <c r="D363" s="239">
        <v>0</v>
      </c>
      <c r="E363" s="239">
        <v>0</v>
      </c>
      <c r="F363" s="239">
        <v>-9077718678.8700008</v>
      </c>
    </row>
    <row r="364" spans="1:6" x14ac:dyDescent="0.25">
      <c r="A364" s="235" t="s">
        <v>719</v>
      </c>
      <c r="B364" s="235" t="s">
        <v>720</v>
      </c>
      <c r="C364" s="239">
        <v>0</v>
      </c>
      <c r="D364" s="239">
        <v>13114407192.799999</v>
      </c>
      <c r="E364" s="239">
        <v>13114407192.799999</v>
      </c>
      <c r="F364" s="239">
        <v>0</v>
      </c>
    </row>
    <row r="365" spans="1:6" x14ac:dyDescent="0.25">
      <c r="A365" s="235" t="s">
        <v>721</v>
      </c>
      <c r="B365" s="235" t="s">
        <v>720</v>
      </c>
      <c r="C365" s="239">
        <v>0</v>
      </c>
      <c r="D365" s="239">
        <v>13114407192.799999</v>
      </c>
      <c r="E365" s="239">
        <v>13114407192.799999</v>
      </c>
      <c r="F365" s="239">
        <v>0</v>
      </c>
    </row>
    <row r="366" spans="1:6" x14ac:dyDescent="0.25">
      <c r="A366" s="235" t="s">
        <v>722</v>
      </c>
      <c r="B366" s="235" t="s">
        <v>718</v>
      </c>
      <c r="C366" s="239">
        <v>0</v>
      </c>
      <c r="D366" s="239">
        <v>0</v>
      </c>
      <c r="E366" s="239">
        <v>0</v>
      </c>
      <c r="F366" s="239">
        <v>0</v>
      </c>
    </row>
    <row r="367" spans="1:6" x14ac:dyDescent="0.25">
      <c r="A367" s="235" t="s">
        <v>723</v>
      </c>
      <c r="B367" s="235" t="s">
        <v>724</v>
      </c>
      <c r="C367" s="239">
        <v>-13114407192.799999</v>
      </c>
      <c r="D367" s="239">
        <v>0</v>
      </c>
      <c r="E367" s="239">
        <v>13114407192.799999</v>
      </c>
      <c r="F367" s="239">
        <v>0</v>
      </c>
    </row>
    <row r="368" spans="1:6" x14ac:dyDescent="0.25">
      <c r="A368" s="235" t="s">
        <v>725</v>
      </c>
      <c r="B368" s="235" t="s">
        <v>726</v>
      </c>
      <c r="C368" s="239">
        <v>0</v>
      </c>
      <c r="D368" s="239">
        <v>0</v>
      </c>
      <c r="E368" s="239">
        <v>0</v>
      </c>
      <c r="F368" s="239">
        <v>0</v>
      </c>
    </row>
    <row r="369" spans="1:6" x14ac:dyDescent="0.25">
      <c r="A369" s="235" t="s">
        <v>727</v>
      </c>
      <c r="B369" s="235" t="s">
        <v>728</v>
      </c>
      <c r="C369" s="239">
        <v>0</v>
      </c>
      <c r="D369" s="239">
        <v>0</v>
      </c>
      <c r="E369" s="239">
        <v>0</v>
      </c>
      <c r="F369" s="239">
        <v>0</v>
      </c>
    </row>
    <row r="370" spans="1:6" x14ac:dyDescent="0.25">
      <c r="A370" s="235" t="s">
        <v>729</v>
      </c>
      <c r="B370" s="235" t="s">
        <v>730</v>
      </c>
      <c r="C370" s="239">
        <v>-13114407192.799999</v>
      </c>
      <c r="D370" s="239">
        <v>0</v>
      </c>
      <c r="E370" s="239">
        <v>13114407192.799999</v>
      </c>
      <c r="F370" s="239">
        <v>0</v>
      </c>
    </row>
    <row r="371" spans="1:6" x14ac:dyDescent="0.25">
      <c r="A371" s="235" t="s">
        <v>731</v>
      </c>
      <c r="B371" s="235" t="s">
        <v>730</v>
      </c>
      <c r="C371" s="239">
        <v>-13114407192.799999</v>
      </c>
      <c r="D371" s="239">
        <v>0</v>
      </c>
      <c r="E371" s="239">
        <v>13114407192.799999</v>
      </c>
      <c r="F371" s="239">
        <v>0</v>
      </c>
    </row>
    <row r="372" spans="1:6" ht="30" x14ac:dyDescent="0.25">
      <c r="A372" s="235" t="s">
        <v>732</v>
      </c>
      <c r="B372" s="235" t="s">
        <v>733</v>
      </c>
      <c r="C372" s="239">
        <v>0</v>
      </c>
      <c r="D372" s="239">
        <v>0</v>
      </c>
      <c r="E372" s="239">
        <v>0</v>
      </c>
      <c r="F372" s="239">
        <v>0</v>
      </c>
    </row>
    <row r="373" spans="1:6" x14ac:dyDescent="0.25">
      <c r="A373" s="235" t="s">
        <v>734</v>
      </c>
      <c r="B373" s="235" t="s">
        <v>735</v>
      </c>
      <c r="C373" s="239">
        <v>0</v>
      </c>
      <c r="D373" s="239">
        <v>0</v>
      </c>
      <c r="E373" s="239">
        <v>0</v>
      </c>
      <c r="F373" s="239">
        <v>0</v>
      </c>
    </row>
    <row r="374" spans="1:6" x14ac:dyDescent="0.25">
      <c r="A374" s="235" t="s">
        <v>736</v>
      </c>
      <c r="B374" s="235" t="s">
        <v>737</v>
      </c>
      <c r="C374" s="239">
        <v>0</v>
      </c>
      <c r="D374" s="239">
        <v>0</v>
      </c>
      <c r="E374" s="239">
        <v>0</v>
      </c>
      <c r="F374" s="239">
        <v>0</v>
      </c>
    </row>
    <row r="375" spans="1:6" x14ac:dyDescent="0.25">
      <c r="A375" s="235" t="s">
        <v>738</v>
      </c>
      <c r="B375" s="235" t="s">
        <v>739</v>
      </c>
      <c r="C375" s="239">
        <v>0</v>
      </c>
      <c r="D375" s="239">
        <v>0</v>
      </c>
      <c r="E375" s="239">
        <v>0</v>
      </c>
      <c r="F375" s="239">
        <v>0</v>
      </c>
    </row>
    <row r="376" spans="1:6" ht="30" x14ac:dyDescent="0.25">
      <c r="A376" s="235" t="s">
        <v>740</v>
      </c>
      <c r="B376" s="235" t="s">
        <v>741</v>
      </c>
      <c r="C376" s="239">
        <v>0</v>
      </c>
      <c r="D376" s="239">
        <v>0</v>
      </c>
      <c r="E376" s="239">
        <v>0</v>
      </c>
      <c r="F376" s="239">
        <v>0</v>
      </c>
    </row>
    <row r="377" spans="1:6" ht="30" x14ac:dyDescent="0.25">
      <c r="A377" s="235" t="s">
        <v>742</v>
      </c>
      <c r="B377" s="235" t="s">
        <v>743</v>
      </c>
      <c r="C377" s="239">
        <v>0</v>
      </c>
      <c r="D377" s="239">
        <v>0</v>
      </c>
      <c r="E377" s="239">
        <v>0</v>
      </c>
      <c r="F377" s="239">
        <v>0</v>
      </c>
    </row>
    <row r="378" spans="1:6" x14ac:dyDescent="0.25">
      <c r="A378" s="235" t="s">
        <v>744</v>
      </c>
      <c r="B378" s="235" t="s">
        <v>91</v>
      </c>
      <c r="C378" s="239">
        <v>0</v>
      </c>
      <c r="D378" s="239">
        <v>0</v>
      </c>
      <c r="E378" s="239">
        <v>0</v>
      </c>
      <c r="F378" s="239">
        <v>0</v>
      </c>
    </row>
    <row r="379" spans="1:6" x14ac:dyDescent="0.25">
      <c r="A379" s="235" t="s">
        <v>745</v>
      </c>
      <c r="B379" s="235" t="s">
        <v>746</v>
      </c>
      <c r="C379" s="239">
        <v>0</v>
      </c>
      <c r="D379" s="239">
        <v>0</v>
      </c>
      <c r="E379" s="239">
        <v>0</v>
      </c>
      <c r="F379" s="239">
        <v>0</v>
      </c>
    </row>
    <row r="380" spans="1:6" x14ac:dyDescent="0.25">
      <c r="A380" s="235" t="s">
        <v>747</v>
      </c>
      <c r="B380" s="235" t="s">
        <v>748</v>
      </c>
      <c r="C380" s="239">
        <v>0</v>
      </c>
      <c r="D380" s="239">
        <v>0</v>
      </c>
      <c r="E380" s="239">
        <v>0</v>
      </c>
      <c r="F380" s="239">
        <v>0</v>
      </c>
    </row>
    <row r="381" spans="1:6" x14ac:dyDescent="0.25">
      <c r="A381" s="235" t="s">
        <v>749</v>
      </c>
      <c r="B381" s="235" t="s">
        <v>750</v>
      </c>
      <c r="C381" s="239">
        <v>0</v>
      </c>
      <c r="D381" s="239">
        <v>0</v>
      </c>
      <c r="E381" s="239">
        <v>0</v>
      </c>
      <c r="F381" s="239">
        <v>0</v>
      </c>
    </row>
    <row r="382" spans="1:6" x14ac:dyDescent="0.25">
      <c r="A382" s="235" t="s">
        <v>751</v>
      </c>
      <c r="B382" s="235" t="s">
        <v>752</v>
      </c>
      <c r="C382" s="239">
        <v>0</v>
      </c>
      <c r="D382" s="239">
        <v>14477293</v>
      </c>
      <c r="E382" s="239">
        <v>66764577420.889999</v>
      </c>
      <c r="F382" s="239">
        <v>66750100127.889999</v>
      </c>
    </row>
    <row r="383" spans="1:6" x14ac:dyDescent="0.25">
      <c r="A383" s="235" t="s">
        <v>753</v>
      </c>
      <c r="B383" s="235" t="s">
        <v>130</v>
      </c>
      <c r="C383" s="239">
        <v>0</v>
      </c>
      <c r="D383" s="239">
        <v>0</v>
      </c>
      <c r="E383" s="239">
        <v>620496</v>
      </c>
      <c r="F383" s="239">
        <v>620496</v>
      </c>
    </row>
    <row r="384" spans="1:6" x14ac:dyDescent="0.25">
      <c r="A384" s="235" t="s">
        <v>754</v>
      </c>
      <c r="B384" s="235" t="s">
        <v>755</v>
      </c>
      <c r="C384" s="239">
        <v>0</v>
      </c>
      <c r="D384" s="239">
        <v>0</v>
      </c>
      <c r="E384" s="239">
        <v>620496</v>
      </c>
      <c r="F384" s="239">
        <v>620496</v>
      </c>
    </row>
    <row r="385" spans="1:6" x14ac:dyDescent="0.25">
      <c r="A385" s="235" t="s">
        <v>756</v>
      </c>
      <c r="B385" s="235" t="s">
        <v>195</v>
      </c>
      <c r="C385" s="239">
        <v>0</v>
      </c>
      <c r="D385" s="239">
        <v>0</v>
      </c>
      <c r="E385" s="239">
        <v>620496</v>
      </c>
      <c r="F385" s="239">
        <v>620496</v>
      </c>
    </row>
    <row r="386" spans="1:6" x14ac:dyDescent="0.25">
      <c r="A386" s="235" t="s">
        <v>757</v>
      </c>
      <c r="B386" s="235" t="s">
        <v>195</v>
      </c>
      <c r="C386" s="239">
        <v>0</v>
      </c>
      <c r="D386" s="239">
        <v>0</v>
      </c>
      <c r="E386" s="239">
        <v>620496</v>
      </c>
      <c r="F386" s="239">
        <v>620496</v>
      </c>
    </row>
    <row r="387" spans="1:6" x14ac:dyDescent="0.25">
      <c r="A387" s="235" t="s">
        <v>758</v>
      </c>
      <c r="B387" s="235" t="s">
        <v>151</v>
      </c>
      <c r="C387" s="239">
        <v>0</v>
      </c>
      <c r="D387" s="239">
        <v>0</v>
      </c>
      <c r="E387" s="239">
        <v>20868600</v>
      </c>
      <c r="F387" s="239">
        <v>20868600</v>
      </c>
    </row>
    <row r="388" spans="1:6" x14ac:dyDescent="0.25">
      <c r="A388" s="235" t="s">
        <v>759</v>
      </c>
      <c r="B388" s="235" t="s">
        <v>760</v>
      </c>
      <c r="C388" s="239">
        <v>0</v>
      </c>
      <c r="D388" s="239">
        <v>0</v>
      </c>
      <c r="E388" s="239">
        <v>20868600</v>
      </c>
      <c r="F388" s="239">
        <v>20868600</v>
      </c>
    </row>
    <row r="389" spans="1:6" x14ac:dyDescent="0.25">
      <c r="A389" s="235" t="s">
        <v>761</v>
      </c>
      <c r="B389" s="235" t="s">
        <v>762</v>
      </c>
      <c r="C389" s="239">
        <v>0</v>
      </c>
      <c r="D389" s="239">
        <v>0</v>
      </c>
      <c r="E389" s="239">
        <v>20868600</v>
      </c>
      <c r="F389" s="239">
        <v>20868600</v>
      </c>
    </row>
    <row r="390" spans="1:6" x14ac:dyDescent="0.25">
      <c r="A390" s="235" t="s">
        <v>763</v>
      </c>
      <c r="B390" s="235" t="s">
        <v>762</v>
      </c>
      <c r="C390" s="239">
        <v>0</v>
      </c>
      <c r="D390" s="239">
        <v>0</v>
      </c>
      <c r="E390" s="239">
        <v>20868600</v>
      </c>
      <c r="F390" s="239">
        <v>20868600</v>
      </c>
    </row>
    <row r="391" spans="1:6" x14ac:dyDescent="0.25">
      <c r="A391" s="235" t="s">
        <v>764</v>
      </c>
      <c r="B391" s="235" t="s">
        <v>134</v>
      </c>
      <c r="C391" s="239">
        <v>0</v>
      </c>
      <c r="D391" s="239">
        <v>14143953</v>
      </c>
      <c r="E391" s="239">
        <v>66680246929.900002</v>
      </c>
      <c r="F391" s="239">
        <v>66666102976.900002</v>
      </c>
    </row>
    <row r="392" spans="1:6" x14ac:dyDescent="0.25">
      <c r="A392" s="235" t="s">
        <v>765</v>
      </c>
      <c r="B392" s="235" t="s">
        <v>766</v>
      </c>
      <c r="C392" s="239">
        <v>0</v>
      </c>
      <c r="D392" s="239">
        <v>14143953</v>
      </c>
      <c r="E392" s="239">
        <v>61769053278.900002</v>
      </c>
      <c r="F392" s="239">
        <v>61754909325.900002</v>
      </c>
    </row>
    <row r="393" spans="1:6" x14ac:dyDescent="0.25">
      <c r="A393" s="235" t="s">
        <v>767</v>
      </c>
      <c r="B393" s="235" t="s">
        <v>768</v>
      </c>
      <c r="C393" s="239">
        <v>0</v>
      </c>
      <c r="D393" s="239">
        <v>14143953</v>
      </c>
      <c r="E393" s="239">
        <v>48392228065.68</v>
      </c>
      <c r="F393" s="239">
        <v>48378084112.68</v>
      </c>
    </row>
    <row r="394" spans="1:6" x14ac:dyDescent="0.25">
      <c r="A394" s="235" t="s">
        <v>769</v>
      </c>
      <c r="B394" s="235" t="s">
        <v>770</v>
      </c>
      <c r="C394" s="239">
        <v>0</v>
      </c>
      <c r="D394" s="239">
        <v>0</v>
      </c>
      <c r="E394" s="239">
        <v>13376825213.219999</v>
      </c>
      <c r="F394" s="239">
        <v>13376825213.219999</v>
      </c>
    </row>
    <row r="395" spans="1:6" x14ac:dyDescent="0.25">
      <c r="A395" s="235" t="s">
        <v>771</v>
      </c>
      <c r="B395" s="235" t="s">
        <v>772</v>
      </c>
      <c r="C395" s="239">
        <v>0</v>
      </c>
      <c r="D395" s="239">
        <v>0</v>
      </c>
      <c r="E395" s="239">
        <v>4911193651</v>
      </c>
      <c r="F395" s="239">
        <v>4911193651</v>
      </c>
    </row>
    <row r="396" spans="1:6" x14ac:dyDescent="0.25">
      <c r="A396" s="235" t="s">
        <v>773</v>
      </c>
      <c r="B396" s="235" t="s">
        <v>774</v>
      </c>
      <c r="C396" s="239">
        <v>0</v>
      </c>
      <c r="D396" s="239">
        <v>0</v>
      </c>
      <c r="E396" s="239">
        <v>4911193651</v>
      </c>
      <c r="F396" s="239">
        <v>4911193651</v>
      </c>
    </row>
    <row r="397" spans="1:6" x14ac:dyDescent="0.25">
      <c r="A397" s="235" t="s">
        <v>775</v>
      </c>
      <c r="B397" s="235" t="s">
        <v>776</v>
      </c>
      <c r="C397" s="239">
        <v>0</v>
      </c>
      <c r="D397" s="239">
        <v>333340</v>
      </c>
      <c r="E397" s="239">
        <v>62841394.990000002</v>
      </c>
      <c r="F397" s="239">
        <v>62508054.990000002</v>
      </c>
    </row>
    <row r="398" spans="1:6" x14ac:dyDescent="0.25">
      <c r="A398" s="235" t="s">
        <v>777</v>
      </c>
      <c r="B398" s="235" t="s">
        <v>778</v>
      </c>
      <c r="C398" s="239">
        <v>0</v>
      </c>
      <c r="D398" s="239">
        <v>333340</v>
      </c>
      <c r="E398" s="239">
        <v>62841394.990000002</v>
      </c>
      <c r="F398" s="239">
        <v>62508054.990000002</v>
      </c>
    </row>
    <row r="399" spans="1:6" x14ac:dyDescent="0.25">
      <c r="A399" s="235" t="s">
        <v>779</v>
      </c>
      <c r="B399" s="235" t="s">
        <v>226</v>
      </c>
      <c r="C399" s="239">
        <v>0</v>
      </c>
      <c r="D399" s="239">
        <v>333340</v>
      </c>
      <c r="E399" s="239">
        <v>36324437</v>
      </c>
      <c r="F399" s="239">
        <v>35991097</v>
      </c>
    </row>
    <row r="400" spans="1:6" x14ac:dyDescent="0.25">
      <c r="A400" s="235" t="s">
        <v>780</v>
      </c>
      <c r="B400" s="235" t="s">
        <v>781</v>
      </c>
      <c r="C400" s="239">
        <v>0</v>
      </c>
      <c r="D400" s="239">
        <v>333340</v>
      </c>
      <c r="E400" s="239">
        <v>36324437</v>
      </c>
      <c r="F400" s="239">
        <v>35991097</v>
      </c>
    </row>
    <row r="401" spans="1:6" x14ac:dyDescent="0.25">
      <c r="A401" s="235" t="s">
        <v>782</v>
      </c>
      <c r="B401" s="235" t="s">
        <v>217</v>
      </c>
      <c r="C401" s="239">
        <v>0</v>
      </c>
      <c r="D401" s="239">
        <v>0</v>
      </c>
      <c r="E401" s="239">
        <v>26516499.989999998</v>
      </c>
      <c r="F401" s="239">
        <v>26516499.989999998</v>
      </c>
    </row>
    <row r="402" spans="1:6" x14ac:dyDescent="0.25">
      <c r="A402" s="235" t="s">
        <v>783</v>
      </c>
      <c r="B402" s="235" t="s">
        <v>217</v>
      </c>
      <c r="C402" s="239">
        <v>0</v>
      </c>
      <c r="D402" s="239">
        <v>0</v>
      </c>
      <c r="E402" s="239">
        <v>26516499.989999998</v>
      </c>
      <c r="F402" s="239">
        <v>26516499.989999998</v>
      </c>
    </row>
    <row r="403" spans="1:6" x14ac:dyDescent="0.25">
      <c r="A403" s="235" t="s">
        <v>784</v>
      </c>
      <c r="B403" s="235" t="s">
        <v>785</v>
      </c>
      <c r="C403" s="239">
        <v>0</v>
      </c>
      <c r="D403" s="239">
        <v>0</v>
      </c>
      <c r="E403" s="239">
        <v>458</v>
      </c>
      <c r="F403" s="239">
        <v>458</v>
      </c>
    </row>
    <row r="404" spans="1:6" x14ac:dyDescent="0.25">
      <c r="A404" s="235" t="s">
        <v>786</v>
      </c>
      <c r="B404" s="235" t="s">
        <v>787</v>
      </c>
      <c r="C404" s="239">
        <v>0</v>
      </c>
      <c r="D404" s="239">
        <v>0</v>
      </c>
      <c r="E404" s="239">
        <v>458</v>
      </c>
      <c r="F404" s="239">
        <v>458</v>
      </c>
    </row>
    <row r="405" spans="1:6" x14ac:dyDescent="0.25">
      <c r="A405" s="235" t="s">
        <v>788</v>
      </c>
      <c r="B405" s="235" t="s">
        <v>789</v>
      </c>
      <c r="C405" s="239">
        <v>0</v>
      </c>
      <c r="D405" s="239">
        <v>77252192780.309998</v>
      </c>
      <c r="E405" s="239">
        <v>17314947228.450001</v>
      </c>
      <c r="F405" s="239">
        <v>59937245551.860001</v>
      </c>
    </row>
    <row r="406" spans="1:6" x14ac:dyDescent="0.25">
      <c r="A406" s="235" t="s">
        <v>790</v>
      </c>
      <c r="B406" s="235" t="s">
        <v>791</v>
      </c>
      <c r="C406" s="239">
        <v>0</v>
      </c>
      <c r="D406" s="239">
        <v>77211731732.309998</v>
      </c>
      <c r="E406" s="239">
        <v>17313920247.450001</v>
      </c>
      <c r="F406" s="239">
        <v>59897811484.860001</v>
      </c>
    </row>
    <row r="407" spans="1:6" x14ac:dyDescent="0.25">
      <c r="A407" s="235" t="s">
        <v>792</v>
      </c>
      <c r="B407" s="235" t="s">
        <v>793</v>
      </c>
      <c r="C407" s="239">
        <v>0</v>
      </c>
      <c r="D407" s="239">
        <v>29451736207</v>
      </c>
      <c r="E407" s="239">
        <v>4497687028</v>
      </c>
      <c r="F407" s="239">
        <v>24954049179</v>
      </c>
    </row>
    <row r="408" spans="1:6" x14ac:dyDescent="0.25">
      <c r="A408" s="235" t="s">
        <v>794</v>
      </c>
      <c r="B408" s="235" t="s">
        <v>795</v>
      </c>
      <c r="C408" s="239">
        <v>0</v>
      </c>
      <c r="D408" s="239">
        <v>22462190853</v>
      </c>
      <c r="E408" s="239">
        <v>4493736915</v>
      </c>
      <c r="F408" s="239">
        <v>17968453938</v>
      </c>
    </row>
    <row r="409" spans="1:6" x14ac:dyDescent="0.25">
      <c r="A409" s="235" t="s">
        <v>796</v>
      </c>
      <c r="B409" s="235" t="s">
        <v>795</v>
      </c>
      <c r="C409" s="239">
        <v>0</v>
      </c>
      <c r="D409" s="239">
        <v>22462190853</v>
      </c>
      <c r="E409" s="239">
        <v>4493736915</v>
      </c>
      <c r="F409" s="239">
        <v>17968453938</v>
      </c>
    </row>
    <row r="410" spans="1:6" x14ac:dyDescent="0.25">
      <c r="A410" s="235" t="s">
        <v>797</v>
      </c>
      <c r="B410" s="235" t="s">
        <v>798</v>
      </c>
      <c r="C410" s="239">
        <v>0</v>
      </c>
      <c r="D410" s="239">
        <v>29002937</v>
      </c>
      <c r="E410" s="239">
        <v>0</v>
      </c>
      <c r="F410" s="239">
        <v>29002937</v>
      </c>
    </row>
    <row r="411" spans="1:6" x14ac:dyDescent="0.25">
      <c r="A411" s="235" t="s">
        <v>799</v>
      </c>
      <c r="B411" s="235" t="s">
        <v>798</v>
      </c>
      <c r="C411" s="239">
        <v>0</v>
      </c>
      <c r="D411" s="239">
        <v>29002937</v>
      </c>
      <c r="E411" s="239">
        <v>0</v>
      </c>
      <c r="F411" s="239">
        <v>29002937</v>
      </c>
    </row>
    <row r="412" spans="1:6" x14ac:dyDescent="0.25">
      <c r="A412" s="235" t="s">
        <v>800</v>
      </c>
      <c r="B412" s="235" t="s">
        <v>801</v>
      </c>
      <c r="C412" s="239">
        <v>0</v>
      </c>
      <c r="D412" s="239">
        <v>4552022726</v>
      </c>
      <c r="E412" s="239">
        <v>0</v>
      </c>
      <c r="F412" s="239">
        <v>4552022726</v>
      </c>
    </row>
    <row r="413" spans="1:6" x14ac:dyDescent="0.25">
      <c r="A413" s="235" t="s">
        <v>802</v>
      </c>
      <c r="B413" s="235" t="s">
        <v>801</v>
      </c>
      <c r="C413" s="239">
        <v>0</v>
      </c>
      <c r="D413" s="239">
        <v>4552022726</v>
      </c>
      <c r="E413" s="239">
        <v>0</v>
      </c>
      <c r="F413" s="239">
        <v>4552022726</v>
      </c>
    </row>
    <row r="414" spans="1:6" x14ac:dyDescent="0.25">
      <c r="A414" s="235" t="s">
        <v>803</v>
      </c>
      <c r="B414" s="235" t="s">
        <v>804</v>
      </c>
      <c r="C414" s="239">
        <v>0</v>
      </c>
      <c r="D414" s="239">
        <v>503852986</v>
      </c>
      <c r="E414" s="239">
        <v>3950113</v>
      </c>
      <c r="F414" s="239">
        <v>499902873</v>
      </c>
    </row>
    <row r="415" spans="1:6" x14ac:dyDescent="0.25">
      <c r="A415" s="235" t="s">
        <v>805</v>
      </c>
      <c r="B415" s="235" t="s">
        <v>804</v>
      </c>
      <c r="C415" s="239">
        <v>0</v>
      </c>
      <c r="D415" s="239">
        <v>503852986</v>
      </c>
      <c r="E415" s="239">
        <v>3950113</v>
      </c>
      <c r="F415" s="239">
        <v>499902873</v>
      </c>
    </row>
    <row r="416" spans="1:6" x14ac:dyDescent="0.25">
      <c r="A416" s="235" t="s">
        <v>806</v>
      </c>
      <c r="B416" s="235" t="s">
        <v>644</v>
      </c>
      <c r="C416" s="239">
        <v>0</v>
      </c>
      <c r="D416" s="239">
        <v>1904666705</v>
      </c>
      <c r="E416" s="239">
        <v>0</v>
      </c>
      <c r="F416" s="239">
        <v>1904666705</v>
      </c>
    </row>
    <row r="417" spans="1:6" x14ac:dyDescent="0.25">
      <c r="A417" s="235" t="s">
        <v>807</v>
      </c>
      <c r="B417" s="235" t="s">
        <v>808</v>
      </c>
      <c r="C417" s="239">
        <v>0</v>
      </c>
      <c r="D417" s="239">
        <v>330604620</v>
      </c>
      <c r="E417" s="239">
        <v>0</v>
      </c>
      <c r="F417" s="239">
        <v>330604620</v>
      </c>
    </row>
    <row r="418" spans="1:6" x14ac:dyDescent="0.25">
      <c r="A418" s="235" t="s">
        <v>809</v>
      </c>
      <c r="B418" s="235" t="s">
        <v>810</v>
      </c>
      <c r="C418" s="239">
        <v>0</v>
      </c>
      <c r="D418" s="239">
        <v>742071556</v>
      </c>
      <c r="E418" s="239">
        <v>0</v>
      </c>
      <c r="F418" s="239">
        <v>742071556</v>
      </c>
    </row>
    <row r="419" spans="1:6" x14ac:dyDescent="0.25">
      <c r="A419" s="235" t="s">
        <v>811</v>
      </c>
      <c r="B419" s="235" t="s">
        <v>812</v>
      </c>
      <c r="C419" s="239">
        <v>0</v>
      </c>
      <c r="D419" s="239">
        <v>831990529</v>
      </c>
      <c r="E419" s="239">
        <v>0</v>
      </c>
      <c r="F419" s="239">
        <v>831990529</v>
      </c>
    </row>
    <row r="420" spans="1:6" x14ac:dyDescent="0.25">
      <c r="A420" s="235" t="s">
        <v>813</v>
      </c>
      <c r="B420" s="235" t="s">
        <v>814</v>
      </c>
      <c r="C420" s="239">
        <v>0</v>
      </c>
      <c r="D420" s="239">
        <v>17112832996</v>
      </c>
      <c r="E420" s="239">
        <v>9079024978</v>
      </c>
      <c r="F420" s="239">
        <v>8033808018</v>
      </c>
    </row>
    <row r="421" spans="1:6" x14ac:dyDescent="0.25">
      <c r="A421" s="235" t="s">
        <v>815</v>
      </c>
      <c r="B421" s="235" t="s">
        <v>667</v>
      </c>
      <c r="C421" s="239">
        <v>0</v>
      </c>
      <c r="D421" s="239">
        <v>1747155500</v>
      </c>
      <c r="E421" s="239">
        <v>628933300</v>
      </c>
      <c r="F421" s="239">
        <v>1118222200</v>
      </c>
    </row>
    <row r="422" spans="1:6" x14ac:dyDescent="0.25">
      <c r="A422" s="235" t="s">
        <v>816</v>
      </c>
      <c r="B422" s="235" t="s">
        <v>667</v>
      </c>
      <c r="C422" s="239">
        <v>0</v>
      </c>
      <c r="D422" s="239">
        <v>1747155500</v>
      </c>
      <c r="E422" s="239">
        <v>628933300</v>
      </c>
      <c r="F422" s="239">
        <v>1118222200</v>
      </c>
    </row>
    <row r="423" spans="1:6" x14ac:dyDescent="0.25">
      <c r="A423" s="235" t="s">
        <v>817</v>
      </c>
      <c r="B423" s="235" t="s">
        <v>818</v>
      </c>
      <c r="C423" s="239">
        <v>0</v>
      </c>
      <c r="D423" s="239">
        <v>3588129337</v>
      </c>
      <c r="E423" s="239">
        <v>1424854955</v>
      </c>
      <c r="F423" s="239">
        <v>2163274382</v>
      </c>
    </row>
    <row r="424" spans="1:6" x14ac:dyDescent="0.25">
      <c r="A424" s="235" t="s">
        <v>819</v>
      </c>
      <c r="B424" s="235" t="s">
        <v>818</v>
      </c>
      <c r="C424" s="239">
        <v>0</v>
      </c>
      <c r="D424" s="239">
        <v>3588129337</v>
      </c>
      <c r="E424" s="239">
        <v>1424854955</v>
      </c>
      <c r="F424" s="239">
        <v>2163274382</v>
      </c>
    </row>
    <row r="425" spans="1:6" x14ac:dyDescent="0.25">
      <c r="A425" s="235" t="s">
        <v>820</v>
      </c>
      <c r="B425" s="235" t="s">
        <v>821</v>
      </c>
      <c r="C425" s="239">
        <v>0</v>
      </c>
      <c r="D425" s="239">
        <v>2778648345</v>
      </c>
      <c r="E425" s="239">
        <v>2190406745</v>
      </c>
      <c r="F425" s="239">
        <v>588241600</v>
      </c>
    </row>
    <row r="426" spans="1:6" x14ac:dyDescent="0.25">
      <c r="A426" s="235" t="s">
        <v>822</v>
      </c>
      <c r="B426" s="235" t="s">
        <v>821</v>
      </c>
      <c r="C426" s="239">
        <v>0</v>
      </c>
      <c r="D426" s="239">
        <v>2778648345</v>
      </c>
      <c r="E426" s="239">
        <v>2190406745</v>
      </c>
      <c r="F426" s="239">
        <v>588241600</v>
      </c>
    </row>
    <row r="427" spans="1:6" ht="30" x14ac:dyDescent="0.25">
      <c r="A427" s="235" t="s">
        <v>823</v>
      </c>
      <c r="B427" s="235" t="s">
        <v>824</v>
      </c>
      <c r="C427" s="239">
        <v>0</v>
      </c>
      <c r="D427" s="239">
        <v>4834818369</v>
      </c>
      <c r="E427" s="239">
        <v>2752308389</v>
      </c>
      <c r="F427" s="239">
        <v>2082509980</v>
      </c>
    </row>
    <row r="428" spans="1:6" ht="30" x14ac:dyDescent="0.25">
      <c r="A428" s="235" t="s">
        <v>825</v>
      </c>
      <c r="B428" s="235" t="s">
        <v>824</v>
      </c>
      <c r="C428" s="239">
        <v>0</v>
      </c>
      <c r="D428" s="239">
        <v>4834818369</v>
      </c>
      <c r="E428" s="239">
        <v>2752308389</v>
      </c>
      <c r="F428" s="239">
        <v>2082509980</v>
      </c>
    </row>
    <row r="429" spans="1:6" ht="30" x14ac:dyDescent="0.25">
      <c r="A429" s="235" t="s">
        <v>826</v>
      </c>
      <c r="B429" s="235" t="s">
        <v>827</v>
      </c>
      <c r="C429" s="239">
        <v>0</v>
      </c>
      <c r="D429" s="239">
        <v>4164081445</v>
      </c>
      <c r="E429" s="239">
        <v>2082521589</v>
      </c>
      <c r="F429" s="239">
        <v>2081559856</v>
      </c>
    </row>
    <row r="430" spans="1:6" ht="30" x14ac:dyDescent="0.25">
      <c r="A430" s="235" t="s">
        <v>828</v>
      </c>
      <c r="B430" s="235" t="s">
        <v>827</v>
      </c>
      <c r="C430" s="239">
        <v>0</v>
      </c>
      <c r="D430" s="239">
        <v>4164081445</v>
      </c>
      <c r="E430" s="239">
        <v>2082521589</v>
      </c>
      <c r="F430" s="239">
        <v>2081559856</v>
      </c>
    </row>
    <row r="431" spans="1:6" x14ac:dyDescent="0.25">
      <c r="A431" s="235" t="s">
        <v>829</v>
      </c>
      <c r="B431" s="235" t="s">
        <v>830</v>
      </c>
      <c r="C431" s="239">
        <v>0</v>
      </c>
      <c r="D431" s="239">
        <v>2185094300</v>
      </c>
      <c r="E431" s="239">
        <v>786617200</v>
      </c>
      <c r="F431" s="239">
        <v>1398477100</v>
      </c>
    </row>
    <row r="432" spans="1:6" x14ac:dyDescent="0.25">
      <c r="A432" s="235" t="s">
        <v>831</v>
      </c>
      <c r="B432" s="235" t="s">
        <v>607</v>
      </c>
      <c r="C432" s="239">
        <v>0</v>
      </c>
      <c r="D432" s="239">
        <v>1310510400</v>
      </c>
      <c r="E432" s="239">
        <v>471749600</v>
      </c>
      <c r="F432" s="239">
        <v>838760800</v>
      </c>
    </row>
    <row r="433" spans="1:6" x14ac:dyDescent="0.25">
      <c r="A433" s="235" t="s">
        <v>832</v>
      </c>
      <c r="B433" s="235" t="s">
        <v>607</v>
      </c>
      <c r="C433" s="239">
        <v>0</v>
      </c>
      <c r="D433" s="239">
        <v>1310510400</v>
      </c>
      <c r="E433" s="239">
        <v>471749600</v>
      </c>
      <c r="F433" s="239">
        <v>838760800</v>
      </c>
    </row>
    <row r="434" spans="1:6" x14ac:dyDescent="0.25">
      <c r="A434" s="235" t="s">
        <v>833</v>
      </c>
      <c r="B434" s="235" t="s">
        <v>609</v>
      </c>
      <c r="C434" s="239">
        <v>0</v>
      </c>
      <c r="D434" s="239">
        <v>218748600</v>
      </c>
      <c r="E434" s="239">
        <v>78759000</v>
      </c>
      <c r="F434" s="239">
        <v>139989600</v>
      </c>
    </row>
    <row r="435" spans="1:6" x14ac:dyDescent="0.25">
      <c r="A435" s="235" t="s">
        <v>834</v>
      </c>
      <c r="B435" s="235" t="s">
        <v>609</v>
      </c>
      <c r="C435" s="239">
        <v>0</v>
      </c>
      <c r="D435" s="239">
        <v>218748600</v>
      </c>
      <c r="E435" s="239">
        <v>78759000</v>
      </c>
      <c r="F435" s="239">
        <v>139989600</v>
      </c>
    </row>
    <row r="436" spans="1:6" x14ac:dyDescent="0.25">
      <c r="A436" s="235" t="s">
        <v>835</v>
      </c>
      <c r="B436" s="235" t="s">
        <v>603</v>
      </c>
      <c r="C436" s="239">
        <v>0</v>
      </c>
      <c r="D436" s="239">
        <v>218748600</v>
      </c>
      <c r="E436" s="239">
        <v>78759000</v>
      </c>
      <c r="F436" s="239">
        <v>139989600</v>
      </c>
    </row>
    <row r="437" spans="1:6" x14ac:dyDescent="0.25">
      <c r="A437" s="235" t="s">
        <v>836</v>
      </c>
      <c r="B437" s="235" t="s">
        <v>603</v>
      </c>
      <c r="C437" s="239">
        <v>0</v>
      </c>
      <c r="D437" s="239">
        <v>218748600</v>
      </c>
      <c r="E437" s="239">
        <v>78759000</v>
      </c>
      <c r="F437" s="239">
        <v>139989600</v>
      </c>
    </row>
    <row r="438" spans="1:6" x14ac:dyDescent="0.25">
      <c r="A438" s="235" t="s">
        <v>837</v>
      </c>
      <c r="B438" s="235" t="s">
        <v>601</v>
      </c>
      <c r="C438" s="239">
        <v>0</v>
      </c>
      <c r="D438" s="239">
        <v>437086700</v>
      </c>
      <c r="E438" s="239">
        <v>157349600</v>
      </c>
      <c r="F438" s="239">
        <v>279737100</v>
      </c>
    </row>
    <row r="439" spans="1:6" x14ac:dyDescent="0.25">
      <c r="A439" s="235" t="s">
        <v>838</v>
      </c>
      <c r="B439" s="235" t="s">
        <v>601</v>
      </c>
      <c r="C439" s="239">
        <v>0</v>
      </c>
      <c r="D439" s="239">
        <v>437086700</v>
      </c>
      <c r="E439" s="239">
        <v>157349600</v>
      </c>
      <c r="F439" s="239">
        <v>279737100</v>
      </c>
    </row>
    <row r="440" spans="1:6" x14ac:dyDescent="0.25">
      <c r="A440" s="235" t="s">
        <v>839</v>
      </c>
      <c r="B440" s="235" t="s">
        <v>840</v>
      </c>
      <c r="C440" s="239">
        <v>0</v>
      </c>
      <c r="D440" s="239">
        <v>15979526364</v>
      </c>
      <c r="E440" s="239">
        <v>2144789481</v>
      </c>
      <c r="F440" s="239">
        <v>13834736883</v>
      </c>
    </row>
    <row r="441" spans="1:6" x14ac:dyDescent="0.25">
      <c r="A441" s="235" t="s">
        <v>841</v>
      </c>
      <c r="B441" s="235" t="s">
        <v>630</v>
      </c>
      <c r="C441" s="239">
        <v>0</v>
      </c>
      <c r="D441" s="239">
        <v>1569524902</v>
      </c>
      <c r="E441" s="239">
        <v>0</v>
      </c>
      <c r="F441" s="239">
        <v>1569524902</v>
      </c>
    </row>
    <row r="442" spans="1:6" x14ac:dyDescent="0.25">
      <c r="A442" s="235" t="s">
        <v>842</v>
      </c>
      <c r="B442" s="235" t="s">
        <v>630</v>
      </c>
      <c r="C442" s="239">
        <v>0</v>
      </c>
      <c r="D442" s="239">
        <v>1569524902</v>
      </c>
      <c r="E442" s="239">
        <v>0</v>
      </c>
      <c r="F442" s="239">
        <v>1569524902</v>
      </c>
    </row>
    <row r="443" spans="1:6" x14ac:dyDescent="0.25">
      <c r="A443" s="235" t="s">
        <v>843</v>
      </c>
      <c r="B443" s="235" t="s">
        <v>627</v>
      </c>
      <c r="C443" s="239">
        <v>0</v>
      </c>
      <c r="D443" s="239">
        <v>3716534531</v>
      </c>
      <c r="E443" s="239">
        <v>2144789481</v>
      </c>
      <c r="F443" s="239">
        <v>1571745050</v>
      </c>
    </row>
    <row r="444" spans="1:6" x14ac:dyDescent="0.25">
      <c r="A444" s="235" t="s">
        <v>844</v>
      </c>
      <c r="B444" s="235" t="s">
        <v>627</v>
      </c>
      <c r="C444" s="239">
        <v>0</v>
      </c>
      <c r="D444" s="239">
        <v>3716534531</v>
      </c>
      <c r="E444" s="239">
        <v>2144789481</v>
      </c>
      <c r="F444" s="239">
        <v>1571745050</v>
      </c>
    </row>
    <row r="445" spans="1:6" x14ac:dyDescent="0.25">
      <c r="A445" s="235" t="s">
        <v>845</v>
      </c>
      <c r="B445" s="235" t="s">
        <v>633</v>
      </c>
      <c r="C445" s="239">
        <v>0</v>
      </c>
      <c r="D445" s="239">
        <v>908450403</v>
      </c>
      <c r="E445" s="239">
        <v>0</v>
      </c>
      <c r="F445" s="239">
        <v>908450403</v>
      </c>
    </row>
    <row r="446" spans="1:6" x14ac:dyDescent="0.25">
      <c r="A446" s="235" t="s">
        <v>846</v>
      </c>
      <c r="B446" s="235" t="s">
        <v>633</v>
      </c>
      <c r="C446" s="239">
        <v>0</v>
      </c>
      <c r="D446" s="239">
        <v>908450403</v>
      </c>
      <c r="E446" s="239">
        <v>0</v>
      </c>
      <c r="F446" s="239">
        <v>908450403</v>
      </c>
    </row>
    <row r="447" spans="1:6" x14ac:dyDescent="0.25">
      <c r="A447" s="235" t="s">
        <v>847</v>
      </c>
      <c r="B447" s="235" t="s">
        <v>639</v>
      </c>
      <c r="C447" s="239">
        <v>0</v>
      </c>
      <c r="D447" s="239">
        <v>2364632509</v>
      </c>
      <c r="E447" s="239">
        <v>0</v>
      </c>
      <c r="F447" s="239">
        <v>2364632509</v>
      </c>
    </row>
    <row r="448" spans="1:6" x14ac:dyDescent="0.25">
      <c r="A448" s="235" t="s">
        <v>848</v>
      </c>
      <c r="B448" s="235" t="s">
        <v>639</v>
      </c>
      <c r="C448" s="239">
        <v>0</v>
      </c>
      <c r="D448" s="239">
        <v>2364632509</v>
      </c>
      <c r="E448" s="239">
        <v>0</v>
      </c>
      <c r="F448" s="239">
        <v>2364632509</v>
      </c>
    </row>
    <row r="449" spans="1:6" x14ac:dyDescent="0.25">
      <c r="A449" s="235" t="s">
        <v>849</v>
      </c>
      <c r="B449" s="235" t="s">
        <v>636</v>
      </c>
      <c r="C449" s="239">
        <v>0</v>
      </c>
      <c r="D449" s="239">
        <v>3453677328</v>
      </c>
      <c r="E449" s="239">
        <v>0</v>
      </c>
      <c r="F449" s="239">
        <v>3453677328</v>
      </c>
    </row>
    <row r="450" spans="1:6" x14ac:dyDescent="0.25">
      <c r="A450" s="235" t="s">
        <v>850</v>
      </c>
      <c r="B450" s="235" t="s">
        <v>636</v>
      </c>
      <c r="C450" s="239">
        <v>0</v>
      </c>
      <c r="D450" s="239">
        <v>3453677328</v>
      </c>
      <c r="E450" s="239">
        <v>0</v>
      </c>
      <c r="F450" s="239">
        <v>3453677328</v>
      </c>
    </row>
    <row r="451" spans="1:6" x14ac:dyDescent="0.25">
      <c r="A451" s="235" t="s">
        <v>851</v>
      </c>
      <c r="B451" s="235" t="s">
        <v>647</v>
      </c>
      <c r="C451" s="239">
        <v>0</v>
      </c>
      <c r="D451" s="239">
        <v>118951378</v>
      </c>
      <c r="E451" s="239">
        <v>0</v>
      </c>
      <c r="F451" s="239">
        <v>118951378</v>
      </c>
    </row>
    <row r="452" spans="1:6" x14ac:dyDescent="0.25">
      <c r="A452" s="235" t="s">
        <v>852</v>
      </c>
      <c r="B452" s="235" t="s">
        <v>647</v>
      </c>
      <c r="C452" s="239">
        <v>0</v>
      </c>
      <c r="D452" s="239">
        <v>118951378</v>
      </c>
      <c r="E452" s="239">
        <v>0</v>
      </c>
      <c r="F452" s="239">
        <v>118951378</v>
      </c>
    </row>
    <row r="453" spans="1:6" x14ac:dyDescent="0.25">
      <c r="A453" s="235" t="s">
        <v>853</v>
      </c>
      <c r="B453" s="235" t="s">
        <v>649</v>
      </c>
      <c r="C453" s="239">
        <v>0</v>
      </c>
      <c r="D453" s="239">
        <v>3847755313</v>
      </c>
      <c r="E453" s="239">
        <v>0</v>
      </c>
      <c r="F453" s="239">
        <v>3847755313</v>
      </c>
    </row>
    <row r="454" spans="1:6" x14ac:dyDescent="0.25">
      <c r="A454" s="235" t="s">
        <v>854</v>
      </c>
      <c r="B454" s="235" t="s">
        <v>649</v>
      </c>
      <c r="C454" s="239">
        <v>0</v>
      </c>
      <c r="D454" s="239">
        <v>42188114</v>
      </c>
      <c r="E454" s="239">
        <v>0</v>
      </c>
      <c r="F454" s="239">
        <v>42188114</v>
      </c>
    </row>
    <row r="455" spans="1:6" x14ac:dyDescent="0.25">
      <c r="A455" s="235" t="s">
        <v>855</v>
      </c>
      <c r="B455" s="235" t="s">
        <v>856</v>
      </c>
      <c r="C455" s="239">
        <v>0</v>
      </c>
      <c r="D455" s="239">
        <v>128492172</v>
      </c>
      <c r="E455" s="239">
        <v>0</v>
      </c>
      <c r="F455" s="239">
        <v>128492172</v>
      </c>
    </row>
    <row r="456" spans="1:6" x14ac:dyDescent="0.25">
      <c r="A456" s="235" t="s">
        <v>857</v>
      </c>
      <c r="B456" s="235" t="s">
        <v>858</v>
      </c>
      <c r="C456" s="239">
        <v>0</v>
      </c>
      <c r="D456" s="239">
        <v>3477240499</v>
      </c>
      <c r="E456" s="239">
        <v>0</v>
      </c>
      <c r="F456" s="239">
        <v>3477240499</v>
      </c>
    </row>
    <row r="457" spans="1:6" x14ac:dyDescent="0.25">
      <c r="A457" s="235" t="s">
        <v>859</v>
      </c>
      <c r="B457" s="235" t="s">
        <v>860</v>
      </c>
      <c r="C457" s="239">
        <v>0</v>
      </c>
      <c r="D457" s="239">
        <v>199834528</v>
      </c>
      <c r="E457" s="239">
        <v>0</v>
      </c>
      <c r="F457" s="239">
        <v>199834528</v>
      </c>
    </row>
    <row r="458" spans="1:6" x14ac:dyDescent="0.25">
      <c r="A458" s="235" t="s">
        <v>861</v>
      </c>
      <c r="B458" s="235" t="s">
        <v>862</v>
      </c>
      <c r="C458" s="239">
        <v>0</v>
      </c>
      <c r="D458" s="239">
        <v>11904615865.309999</v>
      </c>
      <c r="E458" s="239">
        <v>516838560.44999999</v>
      </c>
      <c r="F458" s="239">
        <v>11387777304.860001</v>
      </c>
    </row>
    <row r="459" spans="1:6" x14ac:dyDescent="0.25">
      <c r="A459" s="235" t="s">
        <v>863</v>
      </c>
      <c r="B459" s="235" t="s">
        <v>864</v>
      </c>
      <c r="C459" s="239">
        <v>0</v>
      </c>
      <c r="D459" s="239">
        <v>30991689</v>
      </c>
      <c r="E459" s="239">
        <v>17006187</v>
      </c>
      <c r="F459" s="239">
        <v>13985502</v>
      </c>
    </row>
    <row r="460" spans="1:6" x14ac:dyDescent="0.25">
      <c r="A460" s="235" t="s">
        <v>865</v>
      </c>
      <c r="B460" s="235" t="s">
        <v>864</v>
      </c>
      <c r="C460" s="239">
        <v>0</v>
      </c>
      <c r="D460" s="239">
        <v>30991689</v>
      </c>
      <c r="E460" s="239">
        <v>17006187</v>
      </c>
      <c r="F460" s="239">
        <v>13985502</v>
      </c>
    </row>
    <row r="461" spans="1:6" x14ac:dyDescent="0.25">
      <c r="A461" s="235" t="s">
        <v>866</v>
      </c>
      <c r="B461" s="235" t="s">
        <v>867</v>
      </c>
      <c r="C461" s="239">
        <v>0</v>
      </c>
      <c r="D461" s="239">
        <v>247964775</v>
      </c>
      <c r="E461" s="239">
        <v>72764775</v>
      </c>
      <c r="F461" s="239">
        <v>175200000</v>
      </c>
    </row>
    <row r="462" spans="1:6" x14ac:dyDescent="0.25">
      <c r="A462" s="235" t="s">
        <v>868</v>
      </c>
      <c r="B462" s="235" t="s">
        <v>867</v>
      </c>
      <c r="C462" s="239">
        <v>0</v>
      </c>
      <c r="D462" s="239">
        <v>247964775</v>
      </c>
      <c r="E462" s="239">
        <v>72764775</v>
      </c>
      <c r="F462" s="239">
        <v>175200000</v>
      </c>
    </row>
    <row r="463" spans="1:6" x14ac:dyDescent="0.25">
      <c r="A463" s="235" t="s">
        <v>869</v>
      </c>
      <c r="B463" s="235" t="s">
        <v>870</v>
      </c>
      <c r="C463" s="239">
        <v>0</v>
      </c>
      <c r="D463" s="239">
        <v>26699162.899999999</v>
      </c>
      <c r="E463" s="239">
        <v>0</v>
      </c>
      <c r="F463" s="239">
        <v>26699162.899999999</v>
      </c>
    </row>
    <row r="464" spans="1:6" x14ac:dyDescent="0.25">
      <c r="A464" s="235" t="s">
        <v>871</v>
      </c>
      <c r="B464" s="235" t="s">
        <v>870</v>
      </c>
      <c r="C464" s="239">
        <v>0</v>
      </c>
      <c r="D464" s="239">
        <v>26699162.899999999</v>
      </c>
      <c r="E464" s="239">
        <v>0</v>
      </c>
      <c r="F464" s="239">
        <v>26699162.899999999</v>
      </c>
    </row>
    <row r="465" spans="1:6" x14ac:dyDescent="0.25">
      <c r="A465" s="235" t="s">
        <v>872</v>
      </c>
      <c r="B465" s="235" t="s">
        <v>873</v>
      </c>
      <c r="C465" s="239">
        <v>0</v>
      </c>
      <c r="D465" s="239">
        <v>612666982.36000001</v>
      </c>
      <c r="E465" s="239">
        <v>0</v>
      </c>
      <c r="F465" s="239">
        <v>612666982.36000001</v>
      </c>
    </row>
    <row r="466" spans="1:6" x14ac:dyDescent="0.25">
      <c r="A466" s="235" t="s">
        <v>874</v>
      </c>
      <c r="B466" s="235" t="s">
        <v>873</v>
      </c>
      <c r="C466" s="239">
        <v>0</v>
      </c>
      <c r="D466" s="239">
        <v>612666982.36000001</v>
      </c>
      <c r="E466" s="239">
        <v>0</v>
      </c>
      <c r="F466" s="239">
        <v>612666982.36000001</v>
      </c>
    </row>
    <row r="467" spans="1:6" x14ac:dyDescent="0.25">
      <c r="A467" s="235" t="s">
        <v>875</v>
      </c>
      <c r="B467" s="235" t="s">
        <v>611</v>
      </c>
      <c r="C467" s="239">
        <v>0</v>
      </c>
      <c r="D467" s="239">
        <v>785996955</v>
      </c>
      <c r="E467" s="239">
        <v>83141215.450000003</v>
      </c>
      <c r="F467" s="239">
        <v>702855739.54999995</v>
      </c>
    </row>
    <row r="468" spans="1:6" x14ac:dyDescent="0.25">
      <c r="A468" s="235" t="s">
        <v>876</v>
      </c>
      <c r="B468" s="235" t="s">
        <v>611</v>
      </c>
      <c r="C468" s="239">
        <v>0</v>
      </c>
      <c r="D468" s="239">
        <v>785996955</v>
      </c>
      <c r="E468" s="239">
        <v>83141215.450000003</v>
      </c>
      <c r="F468" s="239">
        <v>702855739.54999995</v>
      </c>
    </row>
    <row r="469" spans="1:6" x14ac:dyDescent="0.25">
      <c r="A469" s="235" t="s">
        <v>877</v>
      </c>
      <c r="B469" s="235" t="s">
        <v>226</v>
      </c>
      <c r="C469" s="239">
        <v>0</v>
      </c>
      <c r="D469" s="239">
        <v>607242337</v>
      </c>
      <c r="E469" s="239">
        <v>0</v>
      </c>
      <c r="F469" s="239">
        <v>607242337</v>
      </c>
    </row>
    <row r="470" spans="1:6" x14ac:dyDescent="0.25">
      <c r="A470" s="235" t="s">
        <v>878</v>
      </c>
      <c r="B470" s="235" t="s">
        <v>226</v>
      </c>
      <c r="C470" s="239">
        <v>0</v>
      </c>
      <c r="D470" s="239">
        <v>607242337</v>
      </c>
      <c r="E470" s="239">
        <v>0</v>
      </c>
      <c r="F470" s="239">
        <v>607242337</v>
      </c>
    </row>
    <row r="471" spans="1:6" x14ac:dyDescent="0.25">
      <c r="A471" s="235" t="s">
        <v>879</v>
      </c>
      <c r="B471" s="235" t="s">
        <v>590</v>
      </c>
      <c r="C471" s="239">
        <v>0</v>
      </c>
      <c r="D471" s="239">
        <v>11011953</v>
      </c>
      <c r="E471" s="239">
        <v>758274</v>
      </c>
      <c r="F471" s="239">
        <v>10253679</v>
      </c>
    </row>
    <row r="472" spans="1:6" x14ac:dyDescent="0.25">
      <c r="A472" s="235" t="s">
        <v>880</v>
      </c>
      <c r="B472" s="235" t="s">
        <v>590</v>
      </c>
      <c r="C472" s="239">
        <v>0</v>
      </c>
      <c r="D472" s="239">
        <v>11011953</v>
      </c>
      <c r="E472" s="239">
        <v>758274</v>
      </c>
      <c r="F472" s="239">
        <v>10253679</v>
      </c>
    </row>
    <row r="473" spans="1:6" x14ac:dyDescent="0.25">
      <c r="A473" s="235" t="s">
        <v>881</v>
      </c>
      <c r="B473" s="235" t="s">
        <v>882</v>
      </c>
      <c r="C473" s="239">
        <v>0</v>
      </c>
      <c r="D473" s="239">
        <v>15946000</v>
      </c>
      <c r="E473" s="239">
        <v>0</v>
      </c>
      <c r="F473" s="239">
        <v>15946000</v>
      </c>
    </row>
    <row r="474" spans="1:6" x14ac:dyDescent="0.25">
      <c r="A474" s="235" t="s">
        <v>883</v>
      </c>
      <c r="B474" s="235" t="s">
        <v>882</v>
      </c>
      <c r="C474" s="239">
        <v>0</v>
      </c>
      <c r="D474" s="239">
        <v>15946000</v>
      </c>
      <c r="E474" s="239">
        <v>0</v>
      </c>
      <c r="F474" s="239">
        <v>15946000</v>
      </c>
    </row>
    <row r="475" spans="1:6" x14ac:dyDescent="0.25">
      <c r="A475" s="235" t="s">
        <v>884</v>
      </c>
      <c r="B475" s="235" t="s">
        <v>885</v>
      </c>
      <c r="C475" s="239">
        <v>0</v>
      </c>
      <c r="D475" s="239">
        <v>29653600</v>
      </c>
      <c r="E475" s="239">
        <v>0</v>
      </c>
      <c r="F475" s="239">
        <v>29653600</v>
      </c>
    </row>
    <row r="476" spans="1:6" x14ac:dyDescent="0.25">
      <c r="A476" s="235" t="s">
        <v>886</v>
      </c>
      <c r="B476" s="235" t="s">
        <v>885</v>
      </c>
      <c r="C476" s="239">
        <v>0</v>
      </c>
      <c r="D476" s="239">
        <v>29653600</v>
      </c>
      <c r="E476" s="239">
        <v>0</v>
      </c>
      <c r="F476" s="239">
        <v>29653600</v>
      </c>
    </row>
    <row r="477" spans="1:6" x14ac:dyDescent="0.25">
      <c r="A477" s="235" t="s">
        <v>887</v>
      </c>
      <c r="B477" s="235" t="s">
        <v>888</v>
      </c>
      <c r="C477" s="239">
        <v>0</v>
      </c>
      <c r="D477" s="239">
        <v>3147491158</v>
      </c>
      <c r="E477" s="239">
        <v>0</v>
      </c>
      <c r="F477" s="239">
        <v>3147491158</v>
      </c>
    </row>
    <row r="478" spans="1:6" x14ac:dyDescent="0.25">
      <c r="A478" s="235" t="s">
        <v>889</v>
      </c>
      <c r="B478" s="235" t="s">
        <v>888</v>
      </c>
      <c r="C478" s="239">
        <v>0</v>
      </c>
      <c r="D478" s="239">
        <v>3147491158</v>
      </c>
      <c r="E478" s="239">
        <v>0</v>
      </c>
      <c r="F478" s="239">
        <v>3147491158</v>
      </c>
    </row>
    <row r="479" spans="1:6" x14ac:dyDescent="0.25">
      <c r="A479" s="235" t="s">
        <v>890</v>
      </c>
      <c r="B479" s="235" t="s">
        <v>236</v>
      </c>
      <c r="C479" s="239">
        <v>0</v>
      </c>
      <c r="D479" s="239">
        <v>1299546</v>
      </c>
      <c r="E479" s="239">
        <v>1299546</v>
      </c>
      <c r="F479" s="239">
        <v>0</v>
      </c>
    </row>
    <row r="480" spans="1:6" x14ac:dyDescent="0.25">
      <c r="A480" s="235" t="s">
        <v>891</v>
      </c>
      <c r="B480" s="235" t="s">
        <v>236</v>
      </c>
      <c r="C480" s="239">
        <v>0</v>
      </c>
      <c r="D480" s="239">
        <v>1299546</v>
      </c>
      <c r="E480" s="239">
        <v>1299546</v>
      </c>
      <c r="F480" s="239">
        <v>0</v>
      </c>
    </row>
    <row r="481" spans="1:6" x14ac:dyDescent="0.25">
      <c r="A481" s="235" t="s">
        <v>892</v>
      </c>
      <c r="B481" s="235" t="s">
        <v>893</v>
      </c>
      <c r="C481" s="239">
        <v>0</v>
      </c>
      <c r="D481" s="239">
        <v>157535999</v>
      </c>
      <c r="E481" s="239">
        <v>1631582</v>
      </c>
      <c r="F481" s="239">
        <v>155904417</v>
      </c>
    </row>
    <row r="482" spans="1:6" x14ac:dyDescent="0.25">
      <c r="A482" s="235" t="s">
        <v>894</v>
      </c>
      <c r="B482" s="235" t="s">
        <v>893</v>
      </c>
      <c r="C482" s="239">
        <v>0</v>
      </c>
      <c r="D482" s="239">
        <v>157535999</v>
      </c>
      <c r="E482" s="239">
        <v>1631582</v>
      </c>
      <c r="F482" s="239">
        <v>155904417</v>
      </c>
    </row>
    <row r="483" spans="1:6" x14ac:dyDescent="0.25">
      <c r="A483" s="235" t="s">
        <v>895</v>
      </c>
      <c r="B483" s="235" t="s">
        <v>896</v>
      </c>
      <c r="C483" s="239">
        <v>0</v>
      </c>
      <c r="D483" s="239">
        <v>158239224</v>
      </c>
      <c r="E483" s="239">
        <v>0</v>
      </c>
      <c r="F483" s="239">
        <v>158239224</v>
      </c>
    </row>
    <row r="484" spans="1:6" x14ac:dyDescent="0.25">
      <c r="A484" s="235" t="s">
        <v>897</v>
      </c>
      <c r="B484" s="235" t="s">
        <v>896</v>
      </c>
      <c r="C484" s="239">
        <v>0</v>
      </c>
      <c r="D484" s="239">
        <v>158239224</v>
      </c>
      <c r="E484" s="239">
        <v>0</v>
      </c>
      <c r="F484" s="239">
        <v>158239224</v>
      </c>
    </row>
    <row r="485" spans="1:6" x14ac:dyDescent="0.25">
      <c r="A485" s="235" t="s">
        <v>898</v>
      </c>
      <c r="B485" s="235" t="s">
        <v>899</v>
      </c>
      <c r="C485" s="239">
        <v>0</v>
      </c>
      <c r="D485" s="239">
        <v>16333332</v>
      </c>
      <c r="E485" s="239">
        <v>0</v>
      </c>
      <c r="F485" s="239">
        <v>16333332</v>
      </c>
    </row>
    <row r="486" spans="1:6" x14ac:dyDescent="0.25">
      <c r="A486" s="235" t="s">
        <v>900</v>
      </c>
      <c r="B486" s="235" t="s">
        <v>899</v>
      </c>
      <c r="C486" s="239">
        <v>0</v>
      </c>
      <c r="D486" s="239">
        <v>16333332</v>
      </c>
      <c r="E486" s="239">
        <v>0</v>
      </c>
      <c r="F486" s="239">
        <v>16333332</v>
      </c>
    </row>
    <row r="487" spans="1:6" x14ac:dyDescent="0.25">
      <c r="A487" s="235" t="s">
        <v>901</v>
      </c>
      <c r="B487" s="235" t="s">
        <v>902</v>
      </c>
      <c r="C487" s="239">
        <v>0</v>
      </c>
      <c r="D487" s="239">
        <v>332388877.05000001</v>
      </c>
      <c r="E487" s="239">
        <v>0</v>
      </c>
      <c r="F487" s="239">
        <v>332388877.05000001</v>
      </c>
    </row>
    <row r="488" spans="1:6" x14ac:dyDescent="0.25">
      <c r="A488" s="235" t="s">
        <v>903</v>
      </c>
      <c r="B488" s="235" t="s">
        <v>902</v>
      </c>
      <c r="C488" s="239">
        <v>0</v>
      </c>
      <c r="D488" s="239">
        <v>332388877.05000001</v>
      </c>
      <c r="E488" s="239">
        <v>0</v>
      </c>
      <c r="F488" s="239">
        <v>332388877.05000001</v>
      </c>
    </row>
    <row r="489" spans="1:6" x14ac:dyDescent="0.25">
      <c r="A489" s="235" t="s">
        <v>904</v>
      </c>
      <c r="B489" s="235" t="s">
        <v>905</v>
      </c>
      <c r="C489" s="239">
        <v>0</v>
      </c>
      <c r="D489" s="239">
        <v>7000000</v>
      </c>
      <c r="E489" s="239">
        <v>7000000</v>
      </c>
      <c r="F489" s="239">
        <v>0</v>
      </c>
    </row>
    <row r="490" spans="1:6" x14ac:dyDescent="0.25">
      <c r="A490" s="235" t="s">
        <v>906</v>
      </c>
      <c r="B490" s="235" t="s">
        <v>905</v>
      </c>
      <c r="C490" s="239">
        <v>0</v>
      </c>
      <c r="D490" s="239">
        <v>7000000</v>
      </c>
      <c r="E490" s="239">
        <v>7000000</v>
      </c>
      <c r="F490" s="239">
        <v>0</v>
      </c>
    </row>
    <row r="491" spans="1:6" x14ac:dyDescent="0.25">
      <c r="A491" s="235" t="s">
        <v>907</v>
      </c>
      <c r="B491" s="235" t="s">
        <v>507</v>
      </c>
      <c r="C491" s="239">
        <v>0</v>
      </c>
      <c r="D491" s="239">
        <v>3216376810</v>
      </c>
      <c r="E491" s="239">
        <v>129247663</v>
      </c>
      <c r="F491" s="239">
        <v>3087129147</v>
      </c>
    </row>
    <row r="492" spans="1:6" x14ac:dyDescent="0.25">
      <c r="A492" s="235" t="s">
        <v>908</v>
      </c>
      <c r="B492" s="235" t="s">
        <v>507</v>
      </c>
      <c r="C492" s="239">
        <v>0</v>
      </c>
      <c r="D492" s="239">
        <v>3216376810</v>
      </c>
      <c r="E492" s="239">
        <v>129247663</v>
      </c>
      <c r="F492" s="239">
        <v>3087129147</v>
      </c>
    </row>
    <row r="493" spans="1:6" x14ac:dyDescent="0.25">
      <c r="A493" s="235" t="s">
        <v>909</v>
      </c>
      <c r="B493" s="235" t="s">
        <v>513</v>
      </c>
      <c r="C493" s="239">
        <v>0</v>
      </c>
      <c r="D493" s="239">
        <v>2499777465</v>
      </c>
      <c r="E493" s="239">
        <v>203989318</v>
      </c>
      <c r="F493" s="239">
        <v>2295788147</v>
      </c>
    </row>
    <row r="494" spans="1:6" x14ac:dyDescent="0.25">
      <c r="A494" s="235" t="s">
        <v>910</v>
      </c>
      <c r="B494" s="235" t="s">
        <v>513</v>
      </c>
      <c r="C494" s="239">
        <v>0</v>
      </c>
      <c r="D494" s="239">
        <v>2499777465</v>
      </c>
      <c r="E494" s="239">
        <v>203989318</v>
      </c>
      <c r="F494" s="239">
        <v>2295788147</v>
      </c>
    </row>
    <row r="495" spans="1:6" x14ac:dyDescent="0.25">
      <c r="A495" s="235" t="s">
        <v>911</v>
      </c>
      <c r="B495" s="235" t="s">
        <v>568</v>
      </c>
      <c r="C495" s="239">
        <v>0</v>
      </c>
      <c r="D495" s="239">
        <v>577926000</v>
      </c>
      <c r="E495" s="239">
        <v>288963000</v>
      </c>
      <c r="F495" s="239">
        <v>288963000</v>
      </c>
    </row>
    <row r="496" spans="1:6" x14ac:dyDescent="0.25">
      <c r="A496" s="235" t="s">
        <v>912</v>
      </c>
      <c r="B496" s="235" t="s">
        <v>570</v>
      </c>
      <c r="C496" s="239">
        <v>0</v>
      </c>
      <c r="D496" s="239">
        <v>577926000</v>
      </c>
      <c r="E496" s="239">
        <v>288963000</v>
      </c>
      <c r="F496" s="239">
        <v>288963000</v>
      </c>
    </row>
    <row r="497" spans="1:6" x14ac:dyDescent="0.25">
      <c r="A497" s="235" t="s">
        <v>913</v>
      </c>
      <c r="B497" s="235" t="s">
        <v>570</v>
      </c>
      <c r="C497" s="239">
        <v>0</v>
      </c>
      <c r="D497" s="239">
        <v>577926000</v>
      </c>
      <c r="E497" s="239">
        <v>288963000</v>
      </c>
      <c r="F497" s="239">
        <v>288963000</v>
      </c>
    </row>
    <row r="498" spans="1:6" x14ac:dyDescent="0.25">
      <c r="A498" s="235" t="s">
        <v>914</v>
      </c>
      <c r="B498" s="235" t="s">
        <v>134</v>
      </c>
      <c r="C498" s="239">
        <v>0</v>
      </c>
      <c r="D498" s="239">
        <v>40419599</v>
      </c>
      <c r="E498" s="239">
        <v>1026721</v>
      </c>
      <c r="F498" s="239">
        <v>39392878</v>
      </c>
    </row>
    <row r="499" spans="1:6" x14ac:dyDescent="0.25">
      <c r="A499" s="235" t="s">
        <v>915</v>
      </c>
      <c r="B499" s="235" t="s">
        <v>916</v>
      </c>
      <c r="C499" s="239">
        <v>0</v>
      </c>
      <c r="D499" s="239">
        <v>40419599</v>
      </c>
      <c r="E499" s="239">
        <v>1026721</v>
      </c>
      <c r="F499" s="239">
        <v>39392878</v>
      </c>
    </row>
    <row r="500" spans="1:6" x14ac:dyDescent="0.25">
      <c r="A500" s="235" t="s">
        <v>917</v>
      </c>
      <c r="B500" s="235" t="s">
        <v>918</v>
      </c>
      <c r="C500" s="239">
        <v>0</v>
      </c>
      <c r="D500" s="239">
        <v>40419599</v>
      </c>
      <c r="E500" s="239">
        <v>1026721</v>
      </c>
      <c r="F500" s="239">
        <v>39392878</v>
      </c>
    </row>
    <row r="501" spans="1:6" x14ac:dyDescent="0.25">
      <c r="A501" s="235" t="s">
        <v>919</v>
      </c>
      <c r="B501" s="235" t="s">
        <v>157</v>
      </c>
      <c r="C501" s="239">
        <v>0</v>
      </c>
      <c r="D501" s="239">
        <v>41449</v>
      </c>
      <c r="E501" s="239">
        <v>260</v>
      </c>
      <c r="F501" s="239">
        <v>41189</v>
      </c>
    </row>
    <row r="502" spans="1:6" x14ac:dyDescent="0.25">
      <c r="A502" s="235" t="s">
        <v>920</v>
      </c>
      <c r="B502" s="235" t="s">
        <v>921</v>
      </c>
      <c r="C502" s="239">
        <v>0</v>
      </c>
      <c r="D502" s="239">
        <v>40800</v>
      </c>
      <c r="E502" s="239">
        <v>0</v>
      </c>
      <c r="F502" s="239">
        <v>40800</v>
      </c>
    </row>
    <row r="503" spans="1:6" x14ac:dyDescent="0.25">
      <c r="A503" s="235" t="s">
        <v>922</v>
      </c>
      <c r="B503" s="235" t="s">
        <v>923</v>
      </c>
      <c r="C503" s="239">
        <v>0</v>
      </c>
      <c r="D503" s="239">
        <v>40800</v>
      </c>
      <c r="E503" s="239">
        <v>0</v>
      </c>
      <c r="F503" s="239">
        <v>40800</v>
      </c>
    </row>
    <row r="504" spans="1:6" x14ac:dyDescent="0.25">
      <c r="A504" s="235" t="s">
        <v>924</v>
      </c>
      <c r="B504" s="235" t="s">
        <v>923</v>
      </c>
      <c r="C504" s="239">
        <v>0</v>
      </c>
      <c r="D504" s="239">
        <v>40800</v>
      </c>
      <c r="E504" s="239">
        <v>0</v>
      </c>
      <c r="F504" s="239">
        <v>40800</v>
      </c>
    </row>
    <row r="505" spans="1:6" x14ac:dyDescent="0.25">
      <c r="A505" s="235" t="s">
        <v>925</v>
      </c>
      <c r="B505" s="235" t="s">
        <v>926</v>
      </c>
      <c r="C505" s="239">
        <v>0</v>
      </c>
      <c r="D505" s="239">
        <v>649</v>
      </c>
      <c r="E505" s="239">
        <v>260</v>
      </c>
      <c r="F505" s="239">
        <v>389</v>
      </c>
    </row>
    <row r="506" spans="1:6" x14ac:dyDescent="0.25">
      <c r="A506" s="235" t="s">
        <v>927</v>
      </c>
      <c r="B506" s="235" t="s">
        <v>928</v>
      </c>
      <c r="C506" s="239">
        <v>0</v>
      </c>
      <c r="D506" s="239">
        <v>649</v>
      </c>
      <c r="E506" s="239">
        <v>260</v>
      </c>
      <c r="F506" s="239">
        <v>389</v>
      </c>
    </row>
    <row r="507" spans="1:6" x14ac:dyDescent="0.25">
      <c r="A507" s="235" t="s">
        <v>929</v>
      </c>
      <c r="B507" s="235" t="s">
        <v>787</v>
      </c>
      <c r="C507" s="239">
        <v>0</v>
      </c>
      <c r="D507" s="239">
        <v>649</v>
      </c>
      <c r="E507" s="239">
        <v>260</v>
      </c>
      <c r="F507" s="239">
        <v>389</v>
      </c>
    </row>
    <row r="508" spans="1:6" x14ac:dyDescent="0.25">
      <c r="A508" s="235" t="s">
        <v>930</v>
      </c>
      <c r="B508" s="235" t="s">
        <v>931</v>
      </c>
      <c r="C508" s="239">
        <v>0</v>
      </c>
      <c r="D508" s="239">
        <v>0</v>
      </c>
      <c r="E508" s="239">
        <v>0</v>
      </c>
      <c r="F508" s="239">
        <v>0</v>
      </c>
    </row>
    <row r="509" spans="1:6" x14ac:dyDescent="0.25">
      <c r="A509" s="235" t="s">
        <v>932</v>
      </c>
      <c r="B509" s="235" t="s">
        <v>933</v>
      </c>
      <c r="C509" s="239">
        <v>2728450350</v>
      </c>
      <c r="D509" s="239">
        <v>0</v>
      </c>
      <c r="E509" s="239">
        <v>0</v>
      </c>
      <c r="F509" s="239">
        <v>2728450350</v>
      </c>
    </row>
    <row r="510" spans="1:6" ht="30" x14ac:dyDescent="0.25">
      <c r="A510" s="235" t="s">
        <v>934</v>
      </c>
      <c r="B510" s="235" t="s">
        <v>935</v>
      </c>
      <c r="C510" s="239">
        <v>2728450350</v>
      </c>
      <c r="D510" s="239">
        <v>0</v>
      </c>
      <c r="E510" s="239">
        <v>0</v>
      </c>
      <c r="F510" s="239">
        <v>2728450350</v>
      </c>
    </row>
    <row r="511" spans="1:6" x14ac:dyDescent="0.25">
      <c r="A511" s="235" t="s">
        <v>936</v>
      </c>
      <c r="B511" s="235" t="s">
        <v>687</v>
      </c>
      <c r="C511" s="239">
        <v>2728450350</v>
      </c>
      <c r="D511" s="239">
        <v>0</v>
      </c>
      <c r="E511" s="239">
        <v>0</v>
      </c>
      <c r="F511" s="239">
        <v>2728450350</v>
      </c>
    </row>
    <row r="512" spans="1:6" x14ac:dyDescent="0.25">
      <c r="A512" s="235" t="s">
        <v>937</v>
      </c>
      <c r="B512" s="235" t="s">
        <v>687</v>
      </c>
      <c r="C512" s="239">
        <v>2728450350</v>
      </c>
      <c r="D512" s="239">
        <v>0</v>
      </c>
      <c r="E512" s="239">
        <v>0</v>
      </c>
      <c r="F512" s="239">
        <v>2728450350</v>
      </c>
    </row>
    <row r="513" spans="1:6" x14ac:dyDescent="0.25">
      <c r="A513" s="235" t="s">
        <v>938</v>
      </c>
      <c r="B513" s="235" t="s">
        <v>939</v>
      </c>
      <c r="C513" s="239">
        <v>13304410069.4</v>
      </c>
      <c r="D513" s="239">
        <v>0</v>
      </c>
      <c r="E513" s="239">
        <v>0</v>
      </c>
      <c r="F513" s="239">
        <v>13304410069.4</v>
      </c>
    </row>
    <row r="514" spans="1:6" x14ac:dyDescent="0.25">
      <c r="A514" s="235" t="s">
        <v>940</v>
      </c>
      <c r="B514" s="235" t="s">
        <v>941</v>
      </c>
      <c r="C514" s="239">
        <v>9088337426.8500004</v>
      </c>
      <c r="D514" s="239">
        <v>0</v>
      </c>
      <c r="E514" s="239">
        <v>0</v>
      </c>
      <c r="F514" s="239">
        <v>9088337426.8500004</v>
      </c>
    </row>
    <row r="515" spans="1:6" x14ac:dyDescent="0.25">
      <c r="A515" s="235" t="s">
        <v>942</v>
      </c>
      <c r="B515" s="235" t="s">
        <v>735</v>
      </c>
      <c r="C515" s="239">
        <v>9088337426.8500004</v>
      </c>
      <c r="D515" s="239">
        <v>0</v>
      </c>
      <c r="E515" s="239">
        <v>0</v>
      </c>
      <c r="F515" s="239">
        <v>9088337426.8500004</v>
      </c>
    </row>
    <row r="516" spans="1:6" x14ac:dyDescent="0.25">
      <c r="A516" s="235" t="s">
        <v>943</v>
      </c>
      <c r="B516" s="235" t="s">
        <v>735</v>
      </c>
      <c r="C516" s="239">
        <v>9088337426.8500004</v>
      </c>
      <c r="D516" s="239">
        <v>0</v>
      </c>
      <c r="E516" s="239">
        <v>0</v>
      </c>
      <c r="F516" s="239">
        <v>9088337426.8500004</v>
      </c>
    </row>
    <row r="517" spans="1:6" x14ac:dyDescent="0.25">
      <c r="A517" s="235" t="s">
        <v>944</v>
      </c>
      <c r="B517" s="235" t="s">
        <v>945</v>
      </c>
      <c r="C517" s="239">
        <v>170701388.38999999</v>
      </c>
      <c r="D517" s="239">
        <v>0</v>
      </c>
      <c r="E517" s="239">
        <v>0</v>
      </c>
      <c r="F517" s="239">
        <v>170701388.38999999</v>
      </c>
    </row>
    <row r="518" spans="1:6" x14ac:dyDescent="0.25">
      <c r="A518" s="235" t="s">
        <v>946</v>
      </c>
      <c r="B518" s="235" t="s">
        <v>735</v>
      </c>
      <c r="C518" s="239">
        <v>170701388.38999999</v>
      </c>
      <c r="D518" s="239">
        <v>0</v>
      </c>
      <c r="E518" s="239">
        <v>0</v>
      </c>
      <c r="F518" s="239">
        <v>170701388.38999999</v>
      </c>
    </row>
    <row r="519" spans="1:6" x14ac:dyDescent="0.25">
      <c r="A519" s="235" t="s">
        <v>947</v>
      </c>
      <c r="B519" s="235" t="s">
        <v>735</v>
      </c>
      <c r="C519" s="239">
        <v>170701388.38999999</v>
      </c>
      <c r="D519" s="239">
        <v>0</v>
      </c>
      <c r="E519" s="239">
        <v>0</v>
      </c>
      <c r="F519" s="239">
        <v>170701388.38999999</v>
      </c>
    </row>
    <row r="520" spans="1:6" x14ac:dyDescent="0.25">
      <c r="A520" s="235" t="s">
        <v>948</v>
      </c>
      <c r="B520" s="235" t="s">
        <v>949</v>
      </c>
      <c r="C520" s="239">
        <v>4045371254.1599998</v>
      </c>
      <c r="D520" s="239">
        <v>0</v>
      </c>
      <c r="E520" s="239">
        <v>0</v>
      </c>
      <c r="F520" s="239">
        <v>4045371254.1599998</v>
      </c>
    </row>
    <row r="521" spans="1:6" x14ac:dyDescent="0.25">
      <c r="A521" s="235" t="s">
        <v>950</v>
      </c>
      <c r="B521" s="235" t="s">
        <v>951</v>
      </c>
      <c r="C521" s="239">
        <v>4045371254.1599998</v>
      </c>
      <c r="D521" s="239">
        <v>0</v>
      </c>
      <c r="E521" s="239">
        <v>0</v>
      </c>
      <c r="F521" s="239">
        <v>4045371254.1599998</v>
      </c>
    </row>
    <row r="522" spans="1:6" x14ac:dyDescent="0.25">
      <c r="A522" s="235" t="s">
        <v>952</v>
      </c>
      <c r="B522" s="235" t="s">
        <v>951</v>
      </c>
      <c r="C522" s="239">
        <v>4045371254.1599998</v>
      </c>
      <c r="D522" s="239">
        <v>0</v>
      </c>
      <c r="E522" s="239">
        <v>0</v>
      </c>
      <c r="F522" s="239">
        <v>4045371254.1599998</v>
      </c>
    </row>
    <row r="523" spans="1:6" x14ac:dyDescent="0.25">
      <c r="A523" s="235" t="s">
        <v>953</v>
      </c>
      <c r="B523" s="235" t="s">
        <v>954</v>
      </c>
      <c r="C523" s="239">
        <v>-16032860419.4</v>
      </c>
      <c r="D523" s="239">
        <v>0</v>
      </c>
      <c r="E523" s="239">
        <v>0</v>
      </c>
      <c r="F523" s="239">
        <v>-16032860419.4</v>
      </c>
    </row>
    <row r="524" spans="1:6" x14ac:dyDescent="0.25">
      <c r="A524" s="235" t="s">
        <v>955</v>
      </c>
      <c r="B524" s="235" t="s">
        <v>956</v>
      </c>
      <c r="C524" s="239">
        <v>-2728450350</v>
      </c>
      <c r="D524" s="239">
        <v>0</v>
      </c>
      <c r="E524" s="239">
        <v>0</v>
      </c>
      <c r="F524" s="239">
        <v>-2728450350</v>
      </c>
    </row>
    <row r="525" spans="1:6" ht="30" x14ac:dyDescent="0.25">
      <c r="A525" s="235" t="s">
        <v>957</v>
      </c>
      <c r="B525" s="235" t="s">
        <v>97</v>
      </c>
      <c r="C525" s="239">
        <v>-2728450350</v>
      </c>
      <c r="D525" s="239">
        <v>0</v>
      </c>
      <c r="E525" s="239">
        <v>0</v>
      </c>
      <c r="F525" s="239">
        <v>-2728450350</v>
      </c>
    </row>
    <row r="526" spans="1:6" ht="30" x14ac:dyDescent="0.25">
      <c r="A526" s="235" t="s">
        <v>958</v>
      </c>
      <c r="B526" s="235" t="s">
        <v>97</v>
      </c>
      <c r="C526" s="239">
        <v>-2728450350</v>
      </c>
      <c r="D526" s="239">
        <v>0</v>
      </c>
      <c r="E526" s="239">
        <v>0</v>
      </c>
      <c r="F526" s="239">
        <v>-2728450350</v>
      </c>
    </row>
    <row r="527" spans="1:6" ht="30" x14ac:dyDescent="0.25">
      <c r="A527" s="235" t="s">
        <v>959</v>
      </c>
      <c r="B527" s="235" t="s">
        <v>960</v>
      </c>
      <c r="C527" s="239">
        <v>0</v>
      </c>
      <c r="D527" s="239">
        <v>0</v>
      </c>
      <c r="E527" s="239">
        <v>0</v>
      </c>
      <c r="F527" s="239">
        <v>0</v>
      </c>
    </row>
    <row r="528" spans="1:6" x14ac:dyDescent="0.25">
      <c r="A528" s="235" t="s">
        <v>961</v>
      </c>
      <c r="B528" s="235" t="s">
        <v>962</v>
      </c>
      <c r="C528" s="239">
        <v>-13304410069.4</v>
      </c>
      <c r="D528" s="239">
        <v>0</v>
      </c>
      <c r="E528" s="239">
        <v>0</v>
      </c>
      <c r="F528" s="239">
        <v>-13304410069.4</v>
      </c>
    </row>
    <row r="529" spans="1:6" x14ac:dyDescent="0.25">
      <c r="A529" s="235" t="s">
        <v>963</v>
      </c>
      <c r="B529" s="235" t="s">
        <v>98</v>
      </c>
      <c r="C529" s="239">
        <v>-9088337426.8500004</v>
      </c>
      <c r="D529" s="239">
        <v>0</v>
      </c>
      <c r="E529" s="239">
        <v>0</v>
      </c>
      <c r="F529" s="239">
        <v>-9088337426.8500004</v>
      </c>
    </row>
    <row r="530" spans="1:6" x14ac:dyDescent="0.25">
      <c r="A530" s="235" t="s">
        <v>964</v>
      </c>
      <c r="B530" s="235" t="s">
        <v>98</v>
      </c>
      <c r="C530" s="239">
        <v>-9088337426.8500004</v>
      </c>
      <c r="D530" s="239">
        <v>0</v>
      </c>
      <c r="E530" s="239">
        <v>0</v>
      </c>
      <c r="F530" s="239">
        <v>-9088337426.8500004</v>
      </c>
    </row>
    <row r="531" spans="1:6" x14ac:dyDescent="0.25">
      <c r="A531" s="235" t="s">
        <v>965</v>
      </c>
      <c r="B531" s="235" t="s">
        <v>100</v>
      </c>
      <c r="C531" s="239">
        <v>-170701388.38999999</v>
      </c>
      <c r="D531" s="239">
        <v>0</v>
      </c>
      <c r="E531" s="239">
        <v>0</v>
      </c>
      <c r="F531" s="239">
        <v>-170701388.38999999</v>
      </c>
    </row>
    <row r="532" spans="1:6" x14ac:dyDescent="0.25">
      <c r="A532" s="235" t="s">
        <v>966</v>
      </c>
      <c r="B532" s="235" t="s">
        <v>100</v>
      </c>
      <c r="C532" s="239">
        <v>-170701388.38999999</v>
      </c>
      <c r="D532" s="239">
        <v>0</v>
      </c>
      <c r="E532" s="239">
        <v>0</v>
      </c>
      <c r="F532" s="239">
        <v>-170701388.38999999</v>
      </c>
    </row>
    <row r="533" spans="1:6" x14ac:dyDescent="0.25">
      <c r="A533" s="235" t="s">
        <v>967</v>
      </c>
      <c r="B533" s="235" t="s">
        <v>102</v>
      </c>
      <c r="C533" s="239">
        <v>-4045371254.1599998</v>
      </c>
      <c r="D533" s="239">
        <v>0</v>
      </c>
      <c r="E533" s="239">
        <v>0</v>
      </c>
      <c r="F533" s="239">
        <v>-4045371254.1599998</v>
      </c>
    </row>
    <row r="534" spans="1:6" x14ac:dyDescent="0.25">
      <c r="A534" s="235" t="s">
        <v>968</v>
      </c>
      <c r="B534" s="235" t="s">
        <v>102</v>
      </c>
      <c r="C534" s="239">
        <v>-4045371254.1599998</v>
      </c>
      <c r="D534" s="239">
        <v>0</v>
      </c>
      <c r="E534" s="239">
        <v>0</v>
      </c>
      <c r="F534" s="239">
        <v>-4045371254.1599998</v>
      </c>
    </row>
    <row r="535" spans="1:6" x14ac:dyDescent="0.25">
      <c r="A535" s="235" t="s">
        <v>969</v>
      </c>
      <c r="B535" s="235" t="s">
        <v>970</v>
      </c>
      <c r="C535" s="239">
        <v>0</v>
      </c>
      <c r="D535" s="239">
        <v>2713386336998.8398</v>
      </c>
      <c r="E535" s="239">
        <v>2713386336998.8398</v>
      </c>
      <c r="F535" s="239">
        <v>0</v>
      </c>
    </row>
    <row r="536" spans="1:6" x14ac:dyDescent="0.25">
      <c r="A536" s="235" t="s">
        <v>971</v>
      </c>
      <c r="B536" s="235" t="s">
        <v>972</v>
      </c>
      <c r="C536" s="239">
        <v>2429660285764.9102</v>
      </c>
      <c r="D536" s="239">
        <v>2483225400927.73</v>
      </c>
      <c r="E536" s="239">
        <v>230160936071.10999</v>
      </c>
      <c r="F536" s="239">
        <v>176595820908.29001</v>
      </c>
    </row>
    <row r="537" spans="1:6" ht="30" x14ac:dyDescent="0.25">
      <c r="A537" s="235" t="s">
        <v>973</v>
      </c>
      <c r="B537" s="235" t="s">
        <v>935</v>
      </c>
      <c r="C537" s="239">
        <v>2429660285764.9102</v>
      </c>
      <c r="D537" s="239">
        <v>2483225400927.73</v>
      </c>
      <c r="E537" s="239">
        <v>230160936071.10999</v>
      </c>
      <c r="F537" s="239">
        <v>176595820908.29001</v>
      </c>
    </row>
    <row r="538" spans="1:6" x14ac:dyDescent="0.25">
      <c r="A538" s="235" t="s">
        <v>974</v>
      </c>
      <c r="B538" s="235" t="s">
        <v>975</v>
      </c>
      <c r="C538" s="239">
        <v>2429660285764.9102</v>
      </c>
      <c r="D538" s="239">
        <v>2483225400927.73</v>
      </c>
      <c r="E538" s="239">
        <v>230160936071.10999</v>
      </c>
      <c r="F538" s="239">
        <v>176595820908.29001</v>
      </c>
    </row>
    <row r="539" spans="1:6" x14ac:dyDescent="0.25">
      <c r="A539" s="235" t="s">
        <v>976</v>
      </c>
      <c r="B539" s="235" t="s">
        <v>975</v>
      </c>
      <c r="C539" s="239">
        <v>2429660285764.9102</v>
      </c>
      <c r="D539" s="239">
        <v>2483225400927.73</v>
      </c>
      <c r="E539" s="239">
        <v>230160936071.10999</v>
      </c>
      <c r="F539" s="239">
        <v>176595820908.29001</v>
      </c>
    </row>
    <row r="540" spans="1:6" x14ac:dyDescent="0.25">
      <c r="A540" s="235" t="s">
        <v>977</v>
      </c>
      <c r="B540" s="235" t="s">
        <v>978</v>
      </c>
      <c r="C540" s="239">
        <v>0</v>
      </c>
      <c r="D540" s="239">
        <v>0</v>
      </c>
      <c r="E540" s="239">
        <v>0</v>
      </c>
      <c r="F540" s="239">
        <v>0</v>
      </c>
    </row>
    <row r="541" spans="1:6" x14ac:dyDescent="0.25">
      <c r="A541" s="235" t="s">
        <v>979</v>
      </c>
      <c r="B541" s="235" t="s">
        <v>980</v>
      </c>
      <c r="C541" s="239">
        <v>567344987.55999994</v>
      </c>
      <c r="D541" s="239">
        <v>0</v>
      </c>
      <c r="E541" s="239">
        <v>0</v>
      </c>
      <c r="F541" s="239">
        <v>567344987.55999994</v>
      </c>
    </row>
    <row r="542" spans="1:6" ht="30" x14ac:dyDescent="0.25">
      <c r="A542" s="235" t="s">
        <v>981</v>
      </c>
      <c r="B542" s="235" t="s">
        <v>982</v>
      </c>
      <c r="C542" s="239">
        <v>28560000</v>
      </c>
      <c r="D542" s="239">
        <v>0</v>
      </c>
      <c r="E542" s="239">
        <v>0</v>
      </c>
      <c r="F542" s="239">
        <v>28560000</v>
      </c>
    </row>
    <row r="543" spans="1:6" x14ac:dyDescent="0.25">
      <c r="A543" s="235" t="s">
        <v>983</v>
      </c>
      <c r="B543" s="235" t="s">
        <v>984</v>
      </c>
      <c r="C543" s="239">
        <v>28560000</v>
      </c>
      <c r="D543" s="239">
        <v>0</v>
      </c>
      <c r="E543" s="239">
        <v>0</v>
      </c>
      <c r="F543" s="239">
        <v>28560000</v>
      </c>
    </row>
    <row r="544" spans="1:6" x14ac:dyDescent="0.25">
      <c r="A544" s="235" t="s">
        <v>985</v>
      </c>
      <c r="B544" s="235" t="s">
        <v>984</v>
      </c>
      <c r="C544" s="239">
        <v>28560000</v>
      </c>
      <c r="D544" s="239">
        <v>0</v>
      </c>
      <c r="E544" s="239">
        <v>0</v>
      </c>
      <c r="F544" s="239">
        <v>28560000</v>
      </c>
    </row>
    <row r="545" spans="1:6" x14ac:dyDescent="0.25">
      <c r="A545" s="235" t="s">
        <v>986</v>
      </c>
      <c r="B545" s="235" t="s">
        <v>987</v>
      </c>
      <c r="C545" s="239">
        <v>538784987.55999994</v>
      </c>
      <c r="D545" s="239">
        <v>0</v>
      </c>
      <c r="E545" s="239">
        <v>0</v>
      </c>
      <c r="F545" s="239">
        <v>538784987.55999994</v>
      </c>
    </row>
    <row r="546" spans="1:6" x14ac:dyDescent="0.25">
      <c r="A546" s="235" t="s">
        <v>988</v>
      </c>
      <c r="B546" s="235" t="s">
        <v>101</v>
      </c>
      <c r="C546" s="239">
        <v>538784987.55999994</v>
      </c>
      <c r="D546" s="239">
        <v>0</v>
      </c>
      <c r="E546" s="239">
        <v>0</v>
      </c>
      <c r="F546" s="239">
        <v>538784987.55999994</v>
      </c>
    </row>
    <row r="547" spans="1:6" x14ac:dyDescent="0.25">
      <c r="A547" s="235" t="s">
        <v>989</v>
      </c>
      <c r="B547" s="235" t="s">
        <v>101</v>
      </c>
      <c r="C547" s="239">
        <v>538784987.55999994</v>
      </c>
      <c r="D547" s="239">
        <v>0</v>
      </c>
      <c r="E547" s="239">
        <v>0</v>
      </c>
      <c r="F547" s="239">
        <v>538784987.55999994</v>
      </c>
    </row>
    <row r="548" spans="1:6" x14ac:dyDescent="0.25">
      <c r="A548" s="235" t="s">
        <v>990</v>
      </c>
      <c r="B548" s="235" t="s">
        <v>991</v>
      </c>
      <c r="C548" s="239">
        <v>-2430227630752.4702</v>
      </c>
      <c r="D548" s="239">
        <v>230160936071.10999</v>
      </c>
      <c r="E548" s="239">
        <v>2483225400927.73</v>
      </c>
      <c r="F548" s="239">
        <v>-177163165895.85001</v>
      </c>
    </row>
    <row r="549" spans="1:6" x14ac:dyDescent="0.25">
      <c r="A549" s="235" t="s">
        <v>992</v>
      </c>
      <c r="B549" s="235" t="s">
        <v>993</v>
      </c>
      <c r="C549" s="239">
        <v>-2429660285764.9102</v>
      </c>
      <c r="D549" s="239">
        <v>230160936071.10999</v>
      </c>
      <c r="E549" s="239">
        <v>2483225400927.73</v>
      </c>
      <c r="F549" s="239">
        <v>-176595820908.29001</v>
      </c>
    </row>
    <row r="550" spans="1:6" ht="30" x14ac:dyDescent="0.25">
      <c r="A550" s="235" t="s">
        <v>994</v>
      </c>
      <c r="B550" s="235" t="s">
        <v>97</v>
      </c>
      <c r="C550" s="239">
        <v>-2429660285764.9102</v>
      </c>
      <c r="D550" s="239">
        <v>230160936071.10999</v>
      </c>
      <c r="E550" s="239">
        <v>2483225400927.73</v>
      </c>
      <c r="F550" s="239">
        <v>-176595820908.29001</v>
      </c>
    </row>
    <row r="551" spans="1:6" ht="30" x14ac:dyDescent="0.25">
      <c r="A551" s="235" t="s">
        <v>995</v>
      </c>
      <c r="B551" s="235" t="s">
        <v>97</v>
      </c>
      <c r="C551" s="239">
        <v>-2429660285764.9102</v>
      </c>
      <c r="D551" s="239">
        <v>230160936071.10999</v>
      </c>
      <c r="E551" s="239">
        <v>2483225400927.73</v>
      </c>
      <c r="F551" s="239">
        <v>-176595820908.29001</v>
      </c>
    </row>
    <row r="552" spans="1:6" ht="30" x14ac:dyDescent="0.25">
      <c r="A552" s="235" t="s">
        <v>996</v>
      </c>
      <c r="B552" s="235" t="s">
        <v>997</v>
      </c>
      <c r="C552" s="239">
        <v>0</v>
      </c>
      <c r="D552" s="239">
        <v>0</v>
      </c>
      <c r="E552" s="239">
        <v>0</v>
      </c>
      <c r="F552" s="239">
        <v>0</v>
      </c>
    </row>
    <row r="553" spans="1:6" x14ac:dyDescent="0.25">
      <c r="A553" s="235" t="s">
        <v>998</v>
      </c>
      <c r="B553" s="235" t="s">
        <v>999</v>
      </c>
      <c r="C553" s="239">
        <v>-567344987.55999994</v>
      </c>
      <c r="D553" s="239">
        <v>0</v>
      </c>
      <c r="E553" s="239">
        <v>0</v>
      </c>
      <c r="F553" s="239">
        <v>-567344987.55999994</v>
      </c>
    </row>
    <row r="554" spans="1:6" x14ac:dyDescent="0.25">
      <c r="A554" s="235" t="s">
        <v>1000</v>
      </c>
      <c r="B554" s="235" t="s">
        <v>99</v>
      </c>
      <c r="C554" s="239">
        <v>-28560000</v>
      </c>
      <c r="D554" s="239">
        <v>0</v>
      </c>
      <c r="E554" s="239">
        <v>0</v>
      </c>
      <c r="F554" s="239">
        <v>-28560000</v>
      </c>
    </row>
    <row r="555" spans="1:6" x14ac:dyDescent="0.25">
      <c r="A555" s="235" t="s">
        <v>1001</v>
      </c>
      <c r="B555" s="235" t="s">
        <v>99</v>
      </c>
      <c r="C555" s="239">
        <v>-28560000</v>
      </c>
      <c r="D555" s="239">
        <v>0</v>
      </c>
      <c r="E555" s="239">
        <v>0</v>
      </c>
      <c r="F555" s="239">
        <v>-28560000</v>
      </c>
    </row>
    <row r="556" spans="1:6" x14ac:dyDescent="0.25">
      <c r="A556" s="235" t="s">
        <v>1002</v>
      </c>
      <c r="B556" s="235" t="s">
        <v>1003</v>
      </c>
      <c r="C556" s="239">
        <v>-538784987.55999994</v>
      </c>
      <c r="D556" s="239">
        <v>0</v>
      </c>
      <c r="E556" s="239">
        <v>0</v>
      </c>
      <c r="F556" s="239">
        <v>-538784987.55999994</v>
      </c>
    </row>
    <row r="557" spans="1:6" x14ac:dyDescent="0.25">
      <c r="A557" s="235" t="s">
        <v>1004</v>
      </c>
      <c r="B557" s="235" t="s">
        <v>101</v>
      </c>
      <c r="C557" s="239">
        <v>-538784987.55999994</v>
      </c>
      <c r="D557" s="239">
        <v>0</v>
      </c>
      <c r="E557" s="239">
        <v>0</v>
      </c>
      <c r="F557" s="239">
        <v>-538784987.55999994</v>
      </c>
    </row>
    <row r="558" spans="1:6" x14ac:dyDescent="0.25">
      <c r="A558" s="235"/>
      <c r="B558" s="235" t="s">
        <v>1005</v>
      </c>
      <c r="C558" s="239">
        <v>369834878814.14001</v>
      </c>
      <c r="D558" s="239">
        <v>2939611081497.6802</v>
      </c>
      <c r="E558" s="239">
        <v>2939611081497.6802</v>
      </c>
      <c r="F558" s="239">
        <v>490595142069.85999</v>
      </c>
    </row>
  </sheetData>
  <autoFilter ref="A9:F558" xr:uid="{9BCF2F51-F64C-4458-8975-1D01AE72DD26}"/>
  <pageMargins left="0.75" right="0.75" top="1" bottom="1" header="0.5" footer="0.5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3073" r:id="rId4" name="Control 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32810-78A3-4DAC-B883-E7532DE39816}">
  <sheetPr codeName="Hoja4"/>
  <dimension ref="A2:F635"/>
  <sheetViews>
    <sheetView showGridLines="0" workbookViewId="0">
      <selection activeCell="B9" sqref="B9"/>
    </sheetView>
  </sheetViews>
  <sheetFormatPr baseColWidth="10" defaultRowHeight="15" x14ac:dyDescent="0.25"/>
  <cols>
    <col min="1" max="1" width="12.7109375" style="234" customWidth="1"/>
    <col min="2" max="2" width="50.28515625" style="234" customWidth="1"/>
    <col min="3" max="3" width="17.7109375" style="233" customWidth="1"/>
    <col min="4" max="4" width="19.42578125" style="233" customWidth="1"/>
    <col min="5" max="5" width="30.5703125" style="233" customWidth="1"/>
    <col min="6" max="6" width="20.140625" style="233" bestFit="1" customWidth="1"/>
    <col min="7" max="16384" width="11.42578125" style="234"/>
  </cols>
  <sheetData>
    <row r="2" spans="1:6" ht="30" x14ac:dyDescent="0.25">
      <c r="A2" s="232" t="s">
        <v>161</v>
      </c>
      <c r="B2" s="232" t="s">
        <v>162</v>
      </c>
    </row>
    <row r="3" spans="1:6" x14ac:dyDescent="0.25">
      <c r="A3" s="235" t="s">
        <v>163</v>
      </c>
      <c r="B3" s="235" t="s">
        <v>2</v>
      </c>
    </row>
    <row r="4" spans="1:6" ht="30" x14ac:dyDescent="0.25">
      <c r="A4" s="235" t="s">
        <v>164</v>
      </c>
      <c r="B4" s="235" t="s">
        <v>165</v>
      </c>
    </row>
    <row r="5" spans="1:6" x14ac:dyDescent="0.25">
      <c r="A5" s="235" t="s">
        <v>166</v>
      </c>
      <c r="B5" s="235" t="s">
        <v>1006</v>
      </c>
    </row>
    <row r="6" spans="1:6" ht="45" x14ac:dyDescent="0.25">
      <c r="A6" s="235" t="s">
        <v>168</v>
      </c>
      <c r="B6" s="235" t="s">
        <v>1007</v>
      </c>
    </row>
    <row r="7" spans="1:6" ht="30" x14ac:dyDescent="0.25">
      <c r="A7" s="235" t="s">
        <v>170</v>
      </c>
      <c r="B7" s="235" t="s">
        <v>1008</v>
      </c>
    </row>
    <row r="8" spans="1:6" x14ac:dyDescent="0.25">
      <c r="A8" s="235"/>
      <c r="B8" s="235"/>
    </row>
    <row r="9" spans="1:6" s="238" customFormat="1" x14ac:dyDescent="0.25">
      <c r="A9" s="236" t="s">
        <v>172</v>
      </c>
      <c r="B9" s="236" t="s">
        <v>173</v>
      </c>
      <c r="C9" s="237" t="s">
        <v>0</v>
      </c>
      <c r="D9" s="237" t="s">
        <v>174</v>
      </c>
      <c r="E9" s="237" t="s">
        <v>175</v>
      </c>
      <c r="F9" s="237" t="s">
        <v>1</v>
      </c>
    </row>
    <row r="10" spans="1:6" x14ac:dyDescent="0.25">
      <c r="A10" s="235" t="s">
        <v>176</v>
      </c>
      <c r="B10" s="235" t="s">
        <v>177</v>
      </c>
      <c r="C10" s="239">
        <v>184681721930.01001</v>
      </c>
      <c r="D10" s="239">
        <v>17752856696.689999</v>
      </c>
      <c r="E10" s="239">
        <v>17462775947.080002</v>
      </c>
      <c r="F10" s="239">
        <v>184971802679.62</v>
      </c>
    </row>
    <row r="11" spans="1:6" x14ac:dyDescent="0.25">
      <c r="A11" s="235" t="s">
        <v>178</v>
      </c>
      <c r="B11" s="235" t="s">
        <v>179</v>
      </c>
      <c r="C11" s="239">
        <v>0</v>
      </c>
      <c r="D11" s="239">
        <v>15269953423.709999</v>
      </c>
      <c r="E11" s="239">
        <v>15223274723.709999</v>
      </c>
      <c r="F11" s="239">
        <v>46678700</v>
      </c>
    </row>
    <row r="12" spans="1:6" x14ac:dyDescent="0.25">
      <c r="A12" s="235" t="s">
        <v>180</v>
      </c>
      <c r="B12" s="235" t="s">
        <v>181</v>
      </c>
      <c r="C12" s="239">
        <v>0</v>
      </c>
      <c r="D12" s="239">
        <v>46200000</v>
      </c>
      <c r="E12" s="239">
        <v>0</v>
      </c>
      <c r="F12" s="239">
        <v>46200000</v>
      </c>
    </row>
    <row r="13" spans="1:6" x14ac:dyDescent="0.25">
      <c r="A13" s="235" t="s">
        <v>182</v>
      </c>
      <c r="B13" s="235" t="s">
        <v>183</v>
      </c>
      <c r="C13" s="239">
        <v>0</v>
      </c>
      <c r="D13" s="239">
        <v>46200000</v>
      </c>
      <c r="E13" s="239">
        <v>0</v>
      </c>
      <c r="F13" s="239">
        <v>46200000</v>
      </c>
    </row>
    <row r="14" spans="1:6" x14ac:dyDescent="0.25">
      <c r="A14" s="235" t="s">
        <v>184</v>
      </c>
      <c r="B14" s="235" t="s">
        <v>185</v>
      </c>
      <c r="C14" s="239">
        <v>0</v>
      </c>
      <c r="D14" s="239">
        <v>46200000</v>
      </c>
      <c r="E14" s="239">
        <v>0</v>
      </c>
      <c r="F14" s="239">
        <v>46200000</v>
      </c>
    </row>
    <row r="15" spans="1:6" x14ac:dyDescent="0.25">
      <c r="A15" s="235" t="s">
        <v>186</v>
      </c>
      <c r="B15" s="235" t="s">
        <v>187</v>
      </c>
      <c r="C15" s="239">
        <v>0</v>
      </c>
      <c r="D15" s="239">
        <v>15223753423.709999</v>
      </c>
      <c r="E15" s="239">
        <v>15223274723.709999</v>
      </c>
      <c r="F15" s="239">
        <v>478700</v>
      </c>
    </row>
    <row r="16" spans="1:6" x14ac:dyDescent="0.25">
      <c r="A16" s="235" t="s">
        <v>188</v>
      </c>
      <c r="B16" s="235" t="s">
        <v>185</v>
      </c>
      <c r="C16" s="239">
        <v>0</v>
      </c>
      <c r="D16" s="239">
        <v>15223753423.709999</v>
      </c>
      <c r="E16" s="239">
        <v>15223274723.709999</v>
      </c>
      <c r="F16" s="239">
        <v>478700</v>
      </c>
    </row>
    <row r="17" spans="1:6" x14ac:dyDescent="0.25">
      <c r="A17" s="235" t="s">
        <v>189</v>
      </c>
      <c r="B17" s="235" t="s">
        <v>185</v>
      </c>
      <c r="C17" s="239">
        <v>0</v>
      </c>
      <c r="D17" s="239">
        <v>15223753423.709999</v>
      </c>
      <c r="E17" s="239">
        <v>15223274723.709999</v>
      </c>
      <c r="F17" s="239">
        <v>478700</v>
      </c>
    </row>
    <row r="18" spans="1:6" x14ac:dyDescent="0.25">
      <c r="A18" s="235" t="s">
        <v>190</v>
      </c>
      <c r="B18" s="235" t="s">
        <v>191</v>
      </c>
      <c r="C18" s="239">
        <v>441001220</v>
      </c>
      <c r="D18" s="239">
        <v>216187971.41999999</v>
      </c>
      <c r="E18" s="239">
        <v>132647383.42</v>
      </c>
      <c r="F18" s="239">
        <v>524541808</v>
      </c>
    </row>
    <row r="19" spans="1:6" x14ac:dyDescent="0.25">
      <c r="A19" s="235" t="s">
        <v>192</v>
      </c>
      <c r="B19" s="235" t="s">
        <v>193</v>
      </c>
      <c r="C19" s="239">
        <v>0</v>
      </c>
      <c r="D19" s="239">
        <v>465372</v>
      </c>
      <c r="E19" s="239">
        <v>465372</v>
      </c>
      <c r="F19" s="239">
        <v>0</v>
      </c>
    </row>
    <row r="20" spans="1:6" x14ac:dyDescent="0.25">
      <c r="A20" s="235" t="s">
        <v>194</v>
      </c>
      <c r="B20" s="235" t="s">
        <v>195</v>
      </c>
      <c r="C20" s="239">
        <v>0</v>
      </c>
      <c r="D20" s="239">
        <v>465372</v>
      </c>
      <c r="E20" s="239">
        <v>465372</v>
      </c>
      <c r="F20" s="239">
        <v>0</v>
      </c>
    </row>
    <row r="21" spans="1:6" x14ac:dyDescent="0.25">
      <c r="A21" s="235" t="s">
        <v>196</v>
      </c>
      <c r="B21" s="235" t="s">
        <v>195</v>
      </c>
      <c r="C21" s="239">
        <v>0</v>
      </c>
      <c r="D21" s="239">
        <v>465372</v>
      </c>
      <c r="E21" s="239">
        <v>465372</v>
      </c>
      <c r="F21" s="239">
        <v>0</v>
      </c>
    </row>
    <row r="22" spans="1:6" x14ac:dyDescent="0.25">
      <c r="A22" s="235" t="s">
        <v>197</v>
      </c>
      <c r="B22" s="235" t="s">
        <v>198</v>
      </c>
      <c r="C22" s="239">
        <v>0</v>
      </c>
      <c r="D22" s="239">
        <v>0</v>
      </c>
      <c r="E22" s="239">
        <v>0</v>
      </c>
      <c r="F22" s="239">
        <v>0</v>
      </c>
    </row>
    <row r="23" spans="1:6" x14ac:dyDescent="0.25">
      <c r="A23" s="235" t="s">
        <v>199</v>
      </c>
      <c r="B23" s="235" t="s">
        <v>1009</v>
      </c>
      <c r="C23" s="239">
        <v>0</v>
      </c>
      <c r="D23" s="239">
        <v>0</v>
      </c>
      <c r="E23" s="239">
        <v>0</v>
      </c>
      <c r="F23" s="239">
        <v>0</v>
      </c>
    </row>
    <row r="24" spans="1:6" x14ac:dyDescent="0.25">
      <c r="A24" s="235" t="s">
        <v>1010</v>
      </c>
      <c r="B24" s="235" t="s">
        <v>1011</v>
      </c>
      <c r="C24" s="239">
        <v>0</v>
      </c>
      <c r="D24" s="239">
        <v>0</v>
      </c>
      <c r="E24" s="239">
        <v>0</v>
      </c>
      <c r="F24" s="239">
        <v>0</v>
      </c>
    </row>
    <row r="25" spans="1:6" x14ac:dyDescent="0.25">
      <c r="A25" s="235" t="s">
        <v>1012</v>
      </c>
      <c r="B25" s="235" t="s">
        <v>1013</v>
      </c>
      <c r="C25" s="239">
        <v>0</v>
      </c>
      <c r="D25" s="239">
        <v>0</v>
      </c>
      <c r="E25" s="239">
        <v>0</v>
      </c>
      <c r="F25" s="239">
        <v>0</v>
      </c>
    </row>
    <row r="26" spans="1:6" x14ac:dyDescent="0.25">
      <c r="A26" s="235" t="s">
        <v>201</v>
      </c>
      <c r="B26" s="235" t="s">
        <v>202</v>
      </c>
      <c r="C26" s="239">
        <v>0</v>
      </c>
      <c r="D26" s="239">
        <v>0</v>
      </c>
      <c r="E26" s="239">
        <v>0</v>
      </c>
      <c r="F26" s="239">
        <v>0</v>
      </c>
    </row>
    <row r="27" spans="1:6" x14ac:dyDescent="0.25">
      <c r="A27" s="235" t="s">
        <v>203</v>
      </c>
      <c r="B27" s="235" t="s">
        <v>204</v>
      </c>
      <c r="C27" s="239">
        <v>0</v>
      </c>
      <c r="D27" s="239">
        <v>0</v>
      </c>
      <c r="E27" s="239">
        <v>0</v>
      </c>
      <c r="F27" s="239">
        <v>0</v>
      </c>
    </row>
    <row r="28" spans="1:6" x14ac:dyDescent="0.25">
      <c r="A28" s="235" t="s">
        <v>205</v>
      </c>
      <c r="B28" s="235" t="s">
        <v>204</v>
      </c>
      <c r="C28" s="239">
        <v>0</v>
      </c>
      <c r="D28" s="239">
        <v>0</v>
      </c>
      <c r="E28" s="239">
        <v>0</v>
      </c>
      <c r="F28" s="239">
        <v>0</v>
      </c>
    </row>
    <row r="29" spans="1:6" x14ac:dyDescent="0.25">
      <c r="A29" s="235" t="s">
        <v>206</v>
      </c>
      <c r="B29" s="235" t="s">
        <v>207</v>
      </c>
      <c r="C29" s="239">
        <v>0</v>
      </c>
      <c r="D29" s="239">
        <v>0</v>
      </c>
      <c r="E29" s="239">
        <v>0</v>
      </c>
      <c r="F29" s="239">
        <v>0</v>
      </c>
    </row>
    <row r="30" spans="1:6" x14ac:dyDescent="0.25">
      <c r="A30" s="235" t="s">
        <v>208</v>
      </c>
      <c r="B30" s="235" t="s">
        <v>209</v>
      </c>
      <c r="C30" s="239">
        <v>0</v>
      </c>
      <c r="D30" s="239">
        <v>0</v>
      </c>
      <c r="E30" s="239">
        <v>0</v>
      </c>
      <c r="F30" s="239">
        <v>0</v>
      </c>
    </row>
    <row r="31" spans="1:6" x14ac:dyDescent="0.25">
      <c r="A31" s="235" t="s">
        <v>210</v>
      </c>
      <c r="B31" s="235" t="s">
        <v>209</v>
      </c>
      <c r="C31" s="239">
        <v>0</v>
      </c>
      <c r="D31" s="239">
        <v>0</v>
      </c>
      <c r="E31" s="239">
        <v>0</v>
      </c>
      <c r="F31" s="239">
        <v>0</v>
      </c>
    </row>
    <row r="32" spans="1:6" x14ac:dyDescent="0.25">
      <c r="A32" s="235" t="s">
        <v>211</v>
      </c>
      <c r="B32" s="235" t="s">
        <v>212</v>
      </c>
      <c r="C32" s="239">
        <v>441001220</v>
      </c>
      <c r="D32" s="239">
        <v>215722599.41999999</v>
      </c>
      <c r="E32" s="239">
        <v>132182011.42</v>
      </c>
      <c r="F32" s="239">
        <v>524541808</v>
      </c>
    </row>
    <row r="33" spans="1:6" x14ac:dyDescent="0.25">
      <c r="A33" s="235" t="s">
        <v>213</v>
      </c>
      <c r="B33" s="235" t="s">
        <v>214</v>
      </c>
      <c r="C33" s="239">
        <v>0</v>
      </c>
      <c r="D33" s="239">
        <v>0</v>
      </c>
      <c r="E33" s="239">
        <v>0</v>
      </c>
      <c r="F33" s="239">
        <v>0</v>
      </c>
    </row>
    <row r="34" spans="1:6" x14ac:dyDescent="0.25">
      <c r="A34" s="235" t="s">
        <v>215</v>
      </c>
      <c r="B34" s="235" t="s">
        <v>214</v>
      </c>
      <c r="C34" s="239">
        <v>0</v>
      </c>
      <c r="D34" s="239">
        <v>0</v>
      </c>
      <c r="E34" s="239">
        <v>0</v>
      </c>
      <c r="F34" s="239">
        <v>0</v>
      </c>
    </row>
    <row r="35" spans="1:6" x14ac:dyDescent="0.25">
      <c r="A35" s="235" t="s">
        <v>216</v>
      </c>
      <c r="B35" s="235" t="s">
        <v>217</v>
      </c>
      <c r="C35" s="239">
        <v>0</v>
      </c>
      <c r="D35" s="239">
        <v>0</v>
      </c>
      <c r="E35" s="239">
        <v>0</v>
      </c>
      <c r="F35" s="239">
        <v>0</v>
      </c>
    </row>
    <row r="36" spans="1:6" x14ac:dyDescent="0.25">
      <c r="A36" s="235" t="s">
        <v>218</v>
      </c>
      <c r="B36" s="235" t="s">
        <v>217</v>
      </c>
      <c r="C36" s="239">
        <v>0</v>
      </c>
      <c r="D36" s="239">
        <v>0</v>
      </c>
      <c r="E36" s="239">
        <v>0</v>
      </c>
      <c r="F36" s="239">
        <v>0</v>
      </c>
    </row>
    <row r="37" spans="1:6" x14ac:dyDescent="0.25">
      <c r="A37" s="235" t="s">
        <v>219</v>
      </c>
      <c r="B37" s="235" t="s">
        <v>220</v>
      </c>
      <c r="C37" s="239">
        <v>435096476</v>
      </c>
      <c r="D37" s="239">
        <v>145382938.71000001</v>
      </c>
      <c r="E37" s="239">
        <v>61842350.710000001</v>
      </c>
      <c r="F37" s="239">
        <v>518637064</v>
      </c>
    </row>
    <row r="38" spans="1:6" x14ac:dyDescent="0.25">
      <c r="A38" s="235" t="s">
        <v>221</v>
      </c>
      <c r="B38" s="235" t="s">
        <v>220</v>
      </c>
      <c r="C38" s="239">
        <v>435096476</v>
      </c>
      <c r="D38" s="239">
        <v>145382938.71000001</v>
      </c>
      <c r="E38" s="239">
        <v>61842350.710000001</v>
      </c>
      <c r="F38" s="239">
        <v>518637064</v>
      </c>
    </row>
    <row r="39" spans="1:6" x14ac:dyDescent="0.25">
      <c r="A39" s="235" t="s">
        <v>222</v>
      </c>
      <c r="B39" s="235" t="s">
        <v>223</v>
      </c>
      <c r="C39" s="239">
        <v>5904744</v>
      </c>
      <c r="D39" s="239">
        <v>0</v>
      </c>
      <c r="E39" s="239">
        <v>0</v>
      </c>
      <c r="F39" s="239">
        <v>5904744</v>
      </c>
    </row>
    <row r="40" spans="1:6" x14ac:dyDescent="0.25">
      <c r="A40" s="235" t="s">
        <v>224</v>
      </c>
      <c r="B40" s="235" t="s">
        <v>223</v>
      </c>
      <c r="C40" s="239">
        <v>5904744</v>
      </c>
      <c r="D40" s="239">
        <v>0</v>
      </c>
      <c r="E40" s="239">
        <v>0</v>
      </c>
      <c r="F40" s="239">
        <v>5904744</v>
      </c>
    </row>
    <row r="41" spans="1:6" x14ac:dyDescent="0.25">
      <c r="A41" s="235" t="s">
        <v>225</v>
      </c>
      <c r="B41" s="235" t="s">
        <v>226</v>
      </c>
      <c r="C41" s="239">
        <v>0</v>
      </c>
      <c r="D41" s="239">
        <v>56130675</v>
      </c>
      <c r="E41" s="239">
        <v>56130675</v>
      </c>
      <c r="F41" s="239">
        <v>0</v>
      </c>
    </row>
    <row r="42" spans="1:6" x14ac:dyDescent="0.25">
      <c r="A42" s="235" t="s">
        <v>227</v>
      </c>
      <c r="B42" s="235" t="s">
        <v>226</v>
      </c>
      <c r="C42" s="239">
        <v>0</v>
      </c>
      <c r="D42" s="239">
        <v>56130675</v>
      </c>
      <c r="E42" s="239">
        <v>56130675</v>
      </c>
      <c r="F42" s="239">
        <v>0</v>
      </c>
    </row>
    <row r="43" spans="1:6" x14ac:dyDescent="0.25">
      <c r="A43" s="235" t="s">
        <v>228</v>
      </c>
      <c r="B43" s="235" t="s">
        <v>229</v>
      </c>
      <c r="C43" s="239">
        <v>0</v>
      </c>
      <c r="D43" s="239">
        <v>14208985.710000001</v>
      </c>
      <c r="E43" s="239">
        <v>14208985.710000001</v>
      </c>
      <c r="F43" s="239">
        <v>0</v>
      </c>
    </row>
    <row r="44" spans="1:6" x14ac:dyDescent="0.25">
      <c r="A44" s="235" t="s">
        <v>230</v>
      </c>
      <c r="B44" s="235" t="s">
        <v>229</v>
      </c>
      <c r="C44" s="239">
        <v>0</v>
      </c>
      <c r="D44" s="239">
        <v>14208985.710000001</v>
      </c>
      <c r="E44" s="239">
        <v>14208985.710000001</v>
      </c>
      <c r="F44" s="239">
        <v>0</v>
      </c>
    </row>
    <row r="45" spans="1:6" x14ac:dyDescent="0.25">
      <c r="A45" s="235" t="s">
        <v>231</v>
      </c>
      <c r="B45" s="235" t="s">
        <v>232</v>
      </c>
      <c r="C45" s="239">
        <v>0</v>
      </c>
      <c r="D45" s="239">
        <v>0</v>
      </c>
      <c r="E45" s="239">
        <v>0</v>
      </c>
      <c r="F45" s="239">
        <v>0</v>
      </c>
    </row>
    <row r="46" spans="1:6" x14ac:dyDescent="0.25">
      <c r="A46" s="235" t="s">
        <v>233</v>
      </c>
      <c r="B46" s="235" t="s">
        <v>234</v>
      </c>
      <c r="C46" s="239">
        <v>0</v>
      </c>
      <c r="D46" s="239">
        <v>0</v>
      </c>
      <c r="E46" s="239">
        <v>0</v>
      </c>
      <c r="F46" s="239">
        <v>0</v>
      </c>
    </row>
    <row r="47" spans="1:6" x14ac:dyDescent="0.25">
      <c r="A47" s="235" t="s">
        <v>235</v>
      </c>
      <c r="B47" s="235" t="s">
        <v>236</v>
      </c>
      <c r="C47" s="239">
        <v>0</v>
      </c>
      <c r="D47" s="239">
        <v>0</v>
      </c>
      <c r="E47" s="239">
        <v>0</v>
      </c>
      <c r="F47" s="239">
        <v>0</v>
      </c>
    </row>
    <row r="48" spans="1:6" x14ac:dyDescent="0.25">
      <c r="A48" s="235" t="s">
        <v>237</v>
      </c>
      <c r="B48" s="235" t="s">
        <v>236</v>
      </c>
      <c r="C48" s="239">
        <v>0</v>
      </c>
      <c r="D48" s="239">
        <v>0</v>
      </c>
      <c r="E48" s="239">
        <v>0</v>
      </c>
      <c r="F48" s="239">
        <v>0</v>
      </c>
    </row>
    <row r="49" spans="1:6" x14ac:dyDescent="0.25">
      <c r="A49" s="235" t="s">
        <v>238</v>
      </c>
      <c r="B49" s="235" t="s">
        <v>239</v>
      </c>
      <c r="C49" s="239">
        <v>0</v>
      </c>
      <c r="D49" s="239">
        <v>0</v>
      </c>
      <c r="E49" s="239">
        <v>0</v>
      </c>
      <c r="F49" s="239">
        <v>0</v>
      </c>
    </row>
    <row r="50" spans="1:6" x14ac:dyDescent="0.25">
      <c r="A50" s="235" t="s">
        <v>240</v>
      </c>
      <c r="B50" s="235" t="s">
        <v>239</v>
      </c>
      <c r="C50" s="239">
        <v>0</v>
      </c>
      <c r="D50" s="239">
        <v>0</v>
      </c>
      <c r="E50" s="239">
        <v>0</v>
      </c>
      <c r="F50" s="239">
        <v>0</v>
      </c>
    </row>
    <row r="51" spans="1:6" x14ac:dyDescent="0.25">
      <c r="A51" s="235" t="s">
        <v>241</v>
      </c>
      <c r="B51" s="235" t="s">
        <v>242</v>
      </c>
      <c r="C51" s="239">
        <v>176701691329.34</v>
      </c>
      <c r="D51" s="239">
        <v>2266715301.5599999</v>
      </c>
      <c r="E51" s="239">
        <v>2010615175.9400001</v>
      </c>
      <c r="F51" s="239">
        <v>176957791454.95999</v>
      </c>
    </row>
    <row r="52" spans="1:6" x14ac:dyDescent="0.25">
      <c r="A52" s="235" t="s">
        <v>243</v>
      </c>
      <c r="B52" s="235" t="s">
        <v>244</v>
      </c>
      <c r="C52" s="239">
        <v>25990211992</v>
      </c>
      <c r="D52" s="239">
        <v>0</v>
      </c>
      <c r="E52" s="239">
        <v>0</v>
      </c>
      <c r="F52" s="239">
        <v>25990211992</v>
      </c>
    </row>
    <row r="53" spans="1:6" x14ac:dyDescent="0.25">
      <c r="A53" s="235" t="s">
        <v>245</v>
      </c>
      <c r="B53" s="235" t="s">
        <v>246</v>
      </c>
      <c r="C53" s="239">
        <v>25990211992</v>
      </c>
      <c r="D53" s="239">
        <v>0</v>
      </c>
      <c r="E53" s="239">
        <v>0</v>
      </c>
      <c r="F53" s="239">
        <v>25990211992</v>
      </c>
    </row>
    <row r="54" spans="1:6" x14ac:dyDescent="0.25">
      <c r="A54" s="235" t="s">
        <v>247</v>
      </c>
      <c r="B54" s="235" t="s">
        <v>246</v>
      </c>
      <c r="C54" s="239">
        <v>25990211992</v>
      </c>
      <c r="D54" s="239">
        <v>0</v>
      </c>
      <c r="E54" s="239">
        <v>0</v>
      </c>
      <c r="F54" s="239">
        <v>25990211992</v>
      </c>
    </row>
    <row r="55" spans="1:6" x14ac:dyDescent="0.25">
      <c r="A55" s="235" t="s">
        <v>248</v>
      </c>
      <c r="B55" s="235" t="s">
        <v>249</v>
      </c>
      <c r="C55" s="239">
        <v>175734630.62</v>
      </c>
      <c r="D55" s="239">
        <v>1133045656.48</v>
      </c>
      <c r="E55" s="239">
        <v>825625369.25</v>
      </c>
      <c r="F55" s="239">
        <v>483154917.85000002</v>
      </c>
    </row>
    <row r="56" spans="1:6" x14ac:dyDescent="0.25">
      <c r="A56" s="235" t="s">
        <v>250</v>
      </c>
      <c r="B56" s="235" t="s">
        <v>251</v>
      </c>
      <c r="C56" s="239">
        <v>0</v>
      </c>
      <c r="D56" s="239">
        <v>0</v>
      </c>
      <c r="E56" s="239">
        <v>0</v>
      </c>
      <c r="F56" s="239">
        <v>0</v>
      </c>
    </row>
    <row r="57" spans="1:6" x14ac:dyDescent="0.25">
      <c r="A57" s="235" t="s">
        <v>1014</v>
      </c>
      <c r="B57" s="235" t="s">
        <v>284</v>
      </c>
      <c r="C57" s="239">
        <v>0</v>
      </c>
      <c r="D57" s="239">
        <v>0</v>
      </c>
      <c r="E57" s="239">
        <v>0</v>
      </c>
      <c r="F57" s="239">
        <v>0</v>
      </c>
    </row>
    <row r="58" spans="1:6" x14ac:dyDescent="0.25">
      <c r="A58" s="235" t="s">
        <v>252</v>
      </c>
      <c r="B58" s="235" t="s">
        <v>253</v>
      </c>
      <c r="C58" s="239">
        <v>0</v>
      </c>
      <c r="D58" s="239">
        <v>0</v>
      </c>
      <c r="E58" s="239">
        <v>0</v>
      </c>
      <c r="F58" s="239">
        <v>0</v>
      </c>
    </row>
    <row r="59" spans="1:6" x14ac:dyDescent="0.25">
      <c r="A59" s="235" t="s">
        <v>254</v>
      </c>
      <c r="B59" s="235" t="s">
        <v>255</v>
      </c>
      <c r="C59" s="239">
        <v>0</v>
      </c>
      <c r="D59" s="239">
        <v>0</v>
      </c>
      <c r="E59" s="239">
        <v>0</v>
      </c>
      <c r="F59" s="239">
        <v>0</v>
      </c>
    </row>
    <row r="60" spans="1:6" x14ac:dyDescent="0.25">
      <c r="A60" s="235" t="s">
        <v>1015</v>
      </c>
      <c r="B60" s="235" t="s">
        <v>382</v>
      </c>
      <c r="C60" s="239">
        <v>0</v>
      </c>
      <c r="D60" s="239">
        <v>0</v>
      </c>
      <c r="E60" s="239">
        <v>0</v>
      </c>
      <c r="F60" s="239">
        <v>0</v>
      </c>
    </row>
    <row r="61" spans="1:6" x14ac:dyDescent="0.25">
      <c r="A61" s="235" t="s">
        <v>1016</v>
      </c>
      <c r="B61" s="235" t="s">
        <v>324</v>
      </c>
      <c r="C61" s="239">
        <v>0</v>
      </c>
      <c r="D61" s="239">
        <v>0</v>
      </c>
      <c r="E61" s="239">
        <v>0</v>
      </c>
      <c r="F61" s="239">
        <v>0</v>
      </c>
    </row>
    <row r="62" spans="1:6" x14ac:dyDescent="0.25">
      <c r="A62" s="235" t="s">
        <v>256</v>
      </c>
      <c r="B62" s="235" t="s">
        <v>257</v>
      </c>
      <c r="C62" s="239">
        <v>75335503.620000005</v>
      </c>
      <c r="D62" s="239">
        <v>61929117.479999997</v>
      </c>
      <c r="E62" s="239">
        <v>107516777.25</v>
      </c>
      <c r="F62" s="239">
        <v>29747843.850000001</v>
      </c>
    </row>
    <row r="63" spans="1:6" x14ac:dyDescent="0.25">
      <c r="A63" s="235" t="s">
        <v>258</v>
      </c>
      <c r="B63" s="235" t="s">
        <v>259</v>
      </c>
      <c r="C63" s="239">
        <v>41063327.619999997</v>
      </c>
      <c r="D63" s="239">
        <v>49705933.479999997</v>
      </c>
      <c r="E63" s="239">
        <v>76958817.25</v>
      </c>
      <c r="F63" s="239">
        <v>13810443.85</v>
      </c>
    </row>
    <row r="64" spans="1:6" x14ac:dyDescent="0.25">
      <c r="A64" s="235" t="s">
        <v>260</v>
      </c>
      <c r="B64" s="235" t="s">
        <v>261</v>
      </c>
      <c r="C64" s="239">
        <v>34272176</v>
      </c>
      <c r="D64" s="239">
        <v>12223184</v>
      </c>
      <c r="E64" s="239">
        <v>30557960</v>
      </c>
      <c r="F64" s="239">
        <v>15937400</v>
      </c>
    </row>
    <row r="65" spans="1:6" x14ac:dyDescent="0.25">
      <c r="A65" s="235" t="s">
        <v>262</v>
      </c>
      <c r="B65" s="235" t="s">
        <v>263</v>
      </c>
      <c r="C65" s="239">
        <v>0</v>
      </c>
      <c r="D65" s="239">
        <v>0</v>
      </c>
      <c r="E65" s="239">
        <v>0</v>
      </c>
      <c r="F65" s="239">
        <v>0</v>
      </c>
    </row>
    <row r="66" spans="1:6" x14ac:dyDescent="0.25">
      <c r="A66" s="235" t="s">
        <v>264</v>
      </c>
      <c r="B66" s="235" t="s">
        <v>265</v>
      </c>
      <c r="C66" s="239">
        <v>100399127</v>
      </c>
      <c r="D66" s="239">
        <v>1071116539</v>
      </c>
      <c r="E66" s="239">
        <v>718108592</v>
      </c>
      <c r="F66" s="239">
        <v>453407074</v>
      </c>
    </row>
    <row r="67" spans="1:6" x14ac:dyDescent="0.25">
      <c r="A67" s="235" t="s">
        <v>266</v>
      </c>
      <c r="B67" s="235" t="s">
        <v>267</v>
      </c>
      <c r="C67" s="239">
        <v>23750255</v>
      </c>
      <c r="D67" s="239">
        <v>978217548</v>
      </c>
      <c r="E67" s="239">
        <v>601462818</v>
      </c>
      <c r="F67" s="239">
        <v>400504985</v>
      </c>
    </row>
    <row r="68" spans="1:6" x14ac:dyDescent="0.25">
      <c r="A68" s="235" t="s">
        <v>268</v>
      </c>
      <c r="B68" s="235" t="s">
        <v>269</v>
      </c>
      <c r="C68" s="239">
        <v>76648872</v>
      </c>
      <c r="D68" s="239">
        <v>92898991</v>
      </c>
      <c r="E68" s="239">
        <v>116645774</v>
      </c>
      <c r="F68" s="239">
        <v>52902089</v>
      </c>
    </row>
    <row r="69" spans="1:6" x14ac:dyDescent="0.25">
      <c r="A69" s="235" t="s">
        <v>1017</v>
      </c>
      <c r="B69" s="235" t="s">
        <v>345</v>
      </c>
      <c r="C69" s="239">
        <v>0</v>
      </c>
      <c r="D69" s="239">
        <v>0</v>
      </c>
      <c r="E69" s="239">
        <v>0</v>
      </c>
      <c r="F69" s="239">
        <v>0</v>
      </c>
    </row>
    <row r="70" spans="1:6" ht="30" x14ac:dyDescent="0.25">
      <c r="A70" s="235" t="s">
        <v>1018</v>
      </c>
      <c r="B70" s="235" t="s">
        <v>295</v>
      </c>
      <c r="C70" s="239">
        <v>0</v>
      </c>
      <c r="D70" s="239">
        <v>0</v>
      </c>
      <c r="E70" s="239">
        <v>0</v>
      </c>
      <c r="F70" s="239">
        <v>0</v>
      </c>
    </row>
    <row r="71" spans="1:6" x14ac:dyDescent="0.25">
      <c r="A71" s="235" t="s">
        <v>270</v>
      </c>
      <c r="B71" s="235" t="s">
        <v>271</v>
      </c>
      <c r="C71" s="239">
        <v>0</v>
      </c>
      <c r="D71" s="239">
        <v>0</v>
      </c>
      <c r="E71" s="239">
        <v>0</v>
      </c>
      <c r="F71" s="239">
        <v>0</v>
      </c>
    </row>
    <row r="72" spans="1:6" x14ac:dyDescent="0.25">
      <c r="A72" s="235" t="s">
        <v>272</v>
      </c>
      <c r="B72" s="235" t="s">
        <v>273</v>
      </c>
      <c r="C72" s="239">
        <v>0</v>
      </c>
      <c r="D72" s="239">
        <v>0</v>
      </c>
      <c r="E72" s="239">
        <v>0</v>
      </c>
      <c r="F72" s="239">
        <v>0</v>
      </c>
    </row>
    <row r="73" spans="1:6" x14ac:dyDescent="0.25">
      <c r="A73" s="235" t="s">
        <v>274</v>
      </c>
      <c r="B73" s="235" t="s">
        <v>275</v>
      </c>
      <c r="C73" s="239">
        <v>0</v>
      </c>
      <c r="D73" s="239">
        <v>0</v>
      </c>
      <c r="E73" s="239">
        <v>0</v>
      </c>
      <c r="F73" s="239">
        <v>0</v>
      </c>
    </row>
    <row r="74" spans="1:6" x14ac:dyDescent="0.25">
      <c r="A74" s="235" t="s">
        <v>1019</v>
      </c>
      <c r="B74" s="235" t="s">
        <v>1020</v>
      </c>
      <c r="C74" s="239">
        <v>0</v>
      </c>
      <c r="D74" s="239">
        <v>0</v>
      </c>
      <c r="E74" s="239">
        <v>0</v>
      </c>
      <c r="F74" s="239">
        <v>0</v>
      </c>
    </row>
    <row r="75" spans="1:6" x14ac:dyDescent="0.25">
      <c r="A75" s="235" t="s">
        <v>1021</v>
      </c>
      <c r="B75" s="235" t="s">
        <v>1020</v>
      </c>
      <c r="C75" s="239">
        <v>0</v>
      </c>
      <c r="D75" s="239">
        <v>0</v>
      </c>
      <c r="E75" s="239">
        <v>0</v>
      </c>
      <c r="F75" s="239">
        <v>0</v>
      </c>
    </row>
    <row r="76" spans="1:6" x14ac:dyDescent="0.25">
      <c r="A76" s="235" t="s">
        <v>276</v>
      </c>
      <c r="B76" s="235" t="s">
        <v>277</v>
      </c>
      <c r="C76" s="239">
        <v>2205681737.73</v>
      </c>
      <c r="D76" s="239">
        <v>130259415.98999999</v>
      </c>
      <c r="E76" s="239">
        <v>129425048.67</v>
      </c>
      <c r="F76" s="239">
        <v>2206516105.0500002</v>
      </c>
    </row>
    <row r="77" spans="1:6" x14ac:dyDescent="0.25">
      <c r="A77" s="235" t="s">
        <v>278</v>
      </c>
      <c r="B77" s="235" t="s">
        <v>279</v>
      </c>
      <c r="C77" s="239">
        <v>7982896.4000000004</v>
      </c>
      <c r="D77" s="239">
        <v>0</v>
      </c>
      <c r="E77" s="239">
        <v>0</v>
      </c>
      <c r="F77" s="239">
        <v>7982896.4000000004</v>
      </c>
    </row>
    <row r="78" spans="1:6" x14ac:dyDescent="0.25">
      <c r="A78" s="235" t="s">
        <v>280</v>
      </c>
      <c r="B78" s="235" t="s">
        <v>281</v>
      </c>
      <c r="C78" s="239">
        <v>7982896.4000000004</v>
      </c>
      <c r="D78" s="239">
        <v>0</v>
      </c>
      <c r="E78" s="239">
        <v>0</v>
      </c>
      <c r="F78" s="239">
        <v>7982896.4000000004</v>
      </c>
    </row>
    <row r="79" spans="1:6" x14ac:dyDescent="0.25">
      <c r="A79" s="235" t="s">
        <v>282</v>
      </c>
      <c r="B79" s="235" t="s">
        <v>251</v>
      </c>
      <c r="C79" s="239">
        <v>212917377.90000001</v>
      </c>
      <c r="D79" s="239">
        <v>0</v>
      </c>
      <c r="E79" s="239">
        <v>0</v>
      </c>
      <c r="F79" s="239">
        <v>212917377.90000001</v>
      </c>
    </row>
    <row r="80" spans="1:6" x14ac:dyDescent="0.25">
      <c r="A80" s="235" t="s">
        <v>283</v>
      </c>
      <c r="B80" s="235" t="s">
        <v>284</v>
      </c>
      <c r="C80" s="239">
        <v>13060765.029999999</v>
      </c>
      <c r="D80" s="239">
        <v>0</v>
      </c>
      <c r="E80" s="239">
        <v>0</v>
      </c>
      <c r="F80" s="239">
        <v>13060765.029999999</v>
      </c>
    </row>
    <row r="81" spans="1:6" x14ac:dyDescent="0.25">
      <c r="A81" s="235" t="s">
        <v>285</v>
      </c>
      <c r="B81" s="235" t="s">
        <v>253</v>
      </c>
      <c r="C81" s="239">
        <v>199856612.87</v>
      </c>
      <c r="D81" s="239">
        <v>0</v>
      </c>
      <c r="E81" s="239">
        <v>0</v>
      </c>
      <c r="F81" s="239">
        <v>199856612.87</v>
      </c>
    </row>
    <row r="82" spans="1:6" x14ac:dyDescent="0.25">
      <c r="A82" s="235" t="s">
        <v>286</v>
      </c>
      <c r="B82" s="235" t="s">
        <v>287</v>
      </c>
      <c r="C82" s="239">
        <v>0</v>
      </c>
      <c r="D82" s="239">
        <v>0</v>
      </c>
      <c r="E82" s="239">
        <v>0</v>
      </c>
      <c r="F82" s="239">
        <v>0</v>
      </c>
    </row>
    <row r="83" spans="1:6" x14ac:dyDescent="0.25">
      <c r="A83" s="235" t="s">
        <v>288</v>
      </c>
      <c r="B83" s="235" t="s">
        <v>257</v>
      </c>
      <c r="C83" s="239">
        <v>159523577.37</v>
      </c>
      <c r="D83" s="239">
        <v>81547160.810000002</v>
      </c>
      <c r="E83" s="239">
        <v>92239779.5</v>
      </c>
      <c r="F83" s="239">
        <v>148830958.68000001</v>
      </c>
    </row>
    <row r="84" spans="1:6" x14ac:dyDescent="0.25">
      <c r="A84" s="235" t="s">
        <v>289</v>
      </c>
      <c r="B84" s="235" t="s">
        <v>259</v>
      </c>
      <c r="C84" s="239">
        <v>50222685.240000002</v>
      </c>
      <c r="D84" s="239">
        <v>20354787.579999998</v>
      </c>
      <c r="E84" s="239">
        <v>22448876.469999999</v>
      </c>
      <c r="F84" s="239">
        <v>48128596.350000001</v>
      </c>
    </row>
    <row r="85" spans="1:6" x14ac:dyDescent="0.25">
      <c r="A85" s="235" t="s">
        <v>290</v>
      </c>
      <c r="B85" s="235" t="s">
        <v>261</v>
      </c>
      <c r="C85" s="239">
        <v>109300892.13</v>
      </c>
      <c r="D85" s="239">
        <v>61192373.229999997</v>
      </c>
      <c r="E85" s="239">
        <v>69790903.030000001</v>
      </c>
      <c r="F85" s="239">
        <v>100702362.33</v>
      </c>
    </row>
    <row r="86" spans="1:6" ht="30" x14ac:dyDescent="0.25">
      <c r="A86" s="235" t="s">
        <v>1022</v>
      </c>
      <c r="B86" s="235" t="s">
        <v>336</v>
      </c>
      <c r="C86" s="239">
        <v>0</v>
      </c>
      <c r="D86" s="239">
        <v>0</v>
      </c>
      <c r="E86" s="239">
        <v>0</v>
      </c>
      <c r="F86" s="239">
        <v>0</v>
      </c>
    </row>
    <row r="87" spans="1:6" x14ac:dyDescent="0.25">
      <c r="A87" s="235" t="s">
        <v>291</v>
      </c>
      <c r="B87" s="235" t="s">
        <v>265</v>
      </c>
      <c r="C87" s="239">
        <v>462021634.92000002</v>
      </c>
      <c r="D87" s="239">
        <v>48712255.18</v>
      </c>
      <c r="E87" s="239">
        <v>37185269.170000002</v>
      </c>
      <c r="F87" s="239">
        <v>473548620.93000001</v>
      </c>
    </row>
    <row r="88" spans="1:6" x14ac:dyDescent="0.25">
      <c r="A88" s="235" t="s">
        <v>292</v>
      </c>
      <c r="B88" s="235" t="s">
        <v>267</v>
      </c>
      <c r="C88" s="239">
        <v>392761495.97000003</v>
      </c>
      <c r="D88" s="239">
        <v>25330613.98</v>
      </c>
      <c r="E88" s="239">
        <v>17243627.969999999</v>
      </c>
      <c r="F88" s="239">
        <v>400848481.98000002</v>
      </c>
    </row>
    <row r="89" spans="1:6" x14ac:dyDescent="0.25">
      <c r="A89" s="235" t="s">
        <v>293</v>
      </c>
      <c r="B89" s="235" t="s">
        <v>269</v>
      </c>
      <c r="C89" s="239">
        <v>69260138.950000003</v>
      </c>
      <c r="D89" s="239">
        <v>23381641.199999999</v>
      </c>
      <c r="E89" s="239">
        <v>19941641.199999999</v>
      </c>
      <c r="F89" s="239">
        <v>72700138.950000003</v>
      </c>
    </row>
    <row r="90" spans="1:6" ht="30" x14ac:dyDescent="0.25">
      <c r="A90" s="235" t="s">
        <v>294</v>
      </c>
      <c r="B90" s="235" t="s">
        <v>295</v>
      </c>
      <c r="C90" s="239">
        <v>0</v>
      </c>
      <c r="D90" s="239">
        <v>0</v>
      </c>
      <c r="E90" s="239">
        <v>0</v>
      </c>
      <c r="F90" s="239">
        <v>0</v>
      </c>
    </row>
    <row r="91" spans="1:6" x14ac:dyDescent="0.25">
      <c r="A91" s="235" t="s">
        <v>296</v>
      </c>
      <c r="B91" s="235" t="s">
        <v>273</v>
      </c>
      <c r="C91" s="239">
        <v>1363236251.1400001</v>
      </c>
      <c r="D91" s="239">
        <v>0</v>
      </c>
      <c r="E91" s="239">
        <v>0</v>
      </c>
      <c r="F91" s="239">
        <v>1363236251.1400001</v>
      </c>
    </row>
    <row r="92" spans="1:6" x14ac:dyDescent="0.25">
      <c r="A92" s="235" t="s">
        <v>297</v>
      </c>
      <c r="B92" s="235" t="s">
        <v>275</v>
      </c>
      <c r="C92" s="239">
        <v>1363236251.1400001</v>
      </c>
      <c r="D92" s="239">
        <v>0</v>
      </c>
      <c r="E92" s="239">
        <v>0</v>
      </c>
      <c r="F92" s="239">
        <v>1363236251.1400001</v>
      </c>
    </row>
    <row r="93" spans="1:6" x14ac:dyDescent="0.25">
      <c r="A93" s="235" t="s">
        <v>298</v>
      </c>
      <c r="B93" s="235" t="s">
        <v>87</v>
      </c>
      <c r="C93" s="239">
        <v>0</v>
      </c>
      <c r="D93" s="239">
        <v>0</v>
      </c>
      <c r="E93" s="239">
        <v>0</v>
      </c>
      <c r="F93" s="239">
        <v>0</v>
      </c>
    </row>
    <row r="94" spans="1:6" x14ac:dyDescent="0.25">
      <c r="A94" s="235" t="s">
        <v>299</v>
      </c>
      <c r="B94" s="235" t="s">
        <v>300</v>
      </c>
      <c r="C94" s="239">
        <v>0</v>
      </c>
      <c r="D94" s="239">
        <v>0</v>
      </c>
      <c r="E94" s="239">
        <v>0</v>
      </c>
      <c r="F94" s="239">
        <v>0</v>
      </c>
    </row>
    <row r="95" spans="1:6" x14ac:dyDescent="0.25">
      <c r="A95" s="235" t="s">
        <v>301</v>
      </c>
      <c r="B95" s="235" t="s">
        <v>302</v>
      </c>
      <c r="C95" s="239">
        <v>131931229691</v>
      </c>
      <c r="D95" s="239">
        <v>0</v>
      </c>
      <c r="E95" s="239">
        <v>0</v>
      </c>
      <c r="F95" s="239">
        <v>131931229691</v>
      </c>
    </row>
    <row r="96" spans="1:6" x14ac:dyDescent="0.25">
      <c r="A96" s="235" t="s">
        <v>303</v>
      </c>
      <c r="B96" s="235" t="s">
        <v>304</v>
      </c>
      <c r="C96" s="239">
        <v>131931229691</v>
      </c>
      <c r="D96" s="239">
        <v>0</v>
      </c>
      <c r="E96" s="239">
        <v>0</v>
      </c>
      <c r="F96" s="239">
        <v>131931229691</v>
      </c>
    </row>
    <row r="97" spans="1:6" x14ac:dyDescent="0.25">
      <c r="A97" s="235" t="s">
        <v>305</v>
      </c>
      <c r="B97" s="235" t="s">
        <v>304</v>
      </c>
      <c r="C97" s="239">
        <v>131931229691</v>
      </c>
      <c r="D97" s="239">
        <v>0</v>
      </c>
      <c r="E97" s="239">
        <v>0</v>
      </c>
      <c r="F97" s="239">
        <v>131931229691</v>
      </c>
    </row>
    <row r="98" spans="1:6" x14ac:dyDescent="0.25">
      <c r="A98" s="235" t="s">
        <v>306</v>
      </c>
      <c r="B98" s="235" t="s">
        <v>307</v>
      </c>
      <c r="C98" s="239">
        <v>1871948202.48</v>
      </c>
      <c r="D98" s="239">
        <v>0</v>
      </c>
      <c r="E98" s="239">
        <v>0</v>
      </c>
      <c r="F98" s="239">
        <v>1871948202.48</v>
      </c>
    </row>
    <row r="99" spans="1:6" x14ac:dyDescent="0.25">
      <c r="A99" s="235" t="s">
        <v>308</v>
      </c>
      <c r="B99" s="235" t="s">
        <v>281</v>
      </c>
      <c r="C99" s="239">
        <v>1871948202.48</v>
      </c>
      <c r="D99" s="239">
        <v>0</v>
      </c>
      <c r="E99" s="239">
        <v>0</v>
      </c>
      <c r="F99" s="239">
        <v>1871948202.48</v>
      </c>
    </row>
    <row r="100" spans="1:6" x14ac:dyDescent="0.25">
      <c r="A100" s="235" t="s">
        <v>309</v>
      </c>
      <c r="B100" s="235" t="s">
        <v>281</v>
      </c>
      <c r="C100" s="239">
        <v>1871948202.48</v>
      </c>
      <c r="D100" s="239">
        <v>0</v>
      </c>
      <c r="E100" s="239">
        <v>0</v>
      </c>
      <c r="F100" s="239">
        <v>1871948202.48</v>
      </c>
    </row>
    <row r="101" spans="1:6" x14ac:dyDescent="0.25">
      <c r="A101" s="235" t="s">
        <v>310</v>
      </c>
      <c r="B101" s="235" t="s">
        <v>311</v>
      </c>
      <c r="C101" s="239">
        <v>27767819.48</v>
      </c>
      <c r="D101" s="239">
        <v>0</v>
      </c>
      <c r="E101" s="239">
        <v>0</v>
      </c>
      <c r="F101" s="239">
        <v>27767819.48</v>
      </c>
    </row>
    <row r="102" spans="1:6" x14ac:dyDescent="0.25">
      <c r="A102" s="235" t="s">
        <v>312</v>
      </c>
      <c r="B102" s="235" t="s">
        <v>313</v>
      </c>
      <c r="C102" s="239">
        <v>27767819.48</v>
      </c>
      <c r="D102" s="239">
        <v>0</v>
      </c>
      <c r="E102" s="239">
        <v>0</v>
      </c>
      <c r="F102" s="239">
        <v>27767819.48</v>
      </c>
    </row>
    <row r="103" spans="1:6" x14ac:dyDescent="0.25">
      <c r="A103" s="235" t="s">
        <v>314</v>
      </c>
      <c r="B103" s="235" t="s">
        <v>313</v>
      </c>
      <c r="C103" s="239">
        <v>27767819.48</v>
      </c>
      <c r="D103" s="239">
        <v>0</v>
      </c>
      <c r="E103" s="239">
        <v>0</v>
      </c>
      <c r="F103" s="239">
        <v>27767819.48</v>
      </c>
    </row>
    <row r="104" spans="1:6" x14ac:dyDescent="0.25">
      <c r="A104" s="235" t="s">
        <v>1023</v>
      </c>
      <c r="B104" s="235" t="s">
        <v>1024</v>
      </c>
      <c r="C104" s="239">
        <v>0</v>
      </c>
      <c r="D104" s="239">
        <v>0</v>
      </c>
      <c r="E104" s="239">
        <v>0</v>
      </c>
      <c r="F104" s="239">
        <v>0</v>
      </c>
    </row>
    <row r="105" spans="1:6" x14ac:dyDescent="0.25">
      <c r="A105" s="235" t="s">
        <v>1025</v>
      </c>
      <c r="B105" s="235" t="s">
        <v>1024</v>
      </c>
      <c r="C105" s="239">
        <v>0</v>
      </c>
      <c r="D105" s="239">
        <v>0</v>
      </c>
      <c r="E105" s="239">
        <v>0</v>
      </c>
      <c r="F105" s="239">
        <v>0</v>
      </c>
    </row>
    <row r="106" spans="1:6" x14ac:dyDescent="0.25">
      <c r="A106" s="235" t="s">
        <v>315</v>
      </c>
      <c r="B106" s="235" t="s">
        <v>316</v>
      </c>
      <c r="C106" s="239">
        <v>5934414429.1099997</v>
      </c>
      <c r="D106" s="239">
        <v>0</v>
      </c>
      <c r="E106" s="239">
        <v>0</v>
      </c>
      <c r="F106" s="239">
        <v>5934414429.1099997</v>
      </c>
    </row>
    <row r="107" spans="1:6" x14ac:dyDescent="0.25">
      <c r="A107" s="235" t="s">
        <v>317</v>
      </c>
      <c r="B107" s="235" t="s">
        <v>284</v>
      </c>
      <c r="C107" s="239">
        <v>644191943.79999995</v>
      </c>
      <c r="D107" s="239">
        <v>0</v>
      </c>
      <c r="E107" s="239">
        <v>0</v>
      </c>
      <c r="F107" s="239">
        <v>644191943.79999995</v>
      </c>
    </row>
    <row r="108" spans="1:6" x14ac:dyDescent="0.25">
      <c r="A108" s="235" t="s">
        <v>318</v>
      </c>
      <c r="B108" s="235" t="s">
        <v>284</v>
      </c>
      <c r="C108" s="239">
        <v>644191943.79999995</v>
      </c>
      <c r="D108" s="239">
        <v>0</v>
      </c>
      <c r="E108" s="239">
        <v>0</v>
      </c>
      <c r="F108" s="239">
        <v>644191943.79999995</v>
      </c>
    </row>
    <row r="109" spans="1:6" x14ac:dyDescent="0.25">
      <c r="A109" s="235" t="s">
        <v>319</v>
      </c>
      <c r="B109" s="235" t="s">
        <v>253</v>
      </c>
      <c r="C109" s="239">
        <v>5290222485.3100004</v>
      </c>
      <c r="D109" s="239">
        <v>0</v>
      </c>
      <c r="E109" s="239">
        <v>0</v>
      </c>
      <c r="F109" s="239">
        <v>5290222485.3100004</v>
      </c>
    </row>
    <row r="110" spans="1:6" x14ac:dyDescent="0.25">
      <c r="A110" s="235" t="s">
        <v>320</v>
      </c>
      <c r="B110" s="235" t="s">
        <v>253</v>
      </c>
      <c r="C110" s="239">
        <v>5290222485.3100004</v>
      </c>
      <c r="D110" s="239">
        <v>0</v>
      </c>
      <c r="E110" s="239">
        <v>0</v>
      </c>
      <c r="F110" s="239">
        <v>5290222485.3100004</v>
      </c>
    </row>
    <row r="111" spans="1:6" x14ac:dyDescent="0.25">
      <c r="A111" s="235" t="s">
        <v>321</v>
      </c>
      <c r="B111" s="235" t="s">
        <v>322</v>
      </c>
      <c r="C111" s="239">
        <v>36691059.369999997</v>
      </c>
      <c r="D111" s="239">
        <v>0</v>
      </c>
      <c r="E111" s="239">
        <v>0</v>
      </c>
      <c r="F111" s="239">
        <v>36691059.369999997</v>
      </c>
    </row>
    <row r="112" spans="1:6" x14ac:dyDescent="0.25">
      <c r="A112" s="235" t="s">
        <v>323</v>
      </c>
      <c r="B112" s="235" t="s">
        <v>324</v>
      </c>
      <c r="C112" s="239">
        <v>36691059.369999997</v>
      </c>
      <c r="D112" s="239">
        <v>0</v>
      </c>
      <c r="E112" s="239">
        <v>0</v>
      </c>
      <c r="F112" s="239">
        <v>36691059.369999997</v>
      </c>
    </row>
    <row r="113" spans="1:6" x14ac:dyDescent="0.25">
      <c r="A113" s="235" t="s">
        <v>325</v>
      </c>
      <c r="B113" s="235" t="s">
        <v>324</v>
      </c>
      <c r="C113" s="239">
        <v>36691059.369999997</v>
      </c>
      <c r="D113" s="239">
        <v>0</v>
      </c>
      <c r="E113" s="239">
        <v>0</v>
      </c>
      <c r="F113" s="239">
        <v>36691059.369999997</v>
      </c>
    </row>
    <row r="114" spans="1:6" x14ac:dyDescent="0.25">
      <c r="A114" s="235" t="s">
        <v>326</v>
      </c>
      <c r="B114" s="235" t="s">
        <v>327</v>
      </c>
      <c r="C114" s="239">
        <v>0</v>
      </c>
      <c r="D114" s="239">
        <v>0</v>
      </c>
      <c r="E114" s="239">
        <v>0</v>
      </c>
      <c r="F114" s="239">
        <v>0</v>
      </c>
    </row>
    <row r="115" spans="1:6" x14ac:dyDescent="0.25">
      <c r="A115" s="235" t="s">
        <v>328</v>
      </c>
      <c r="B115" s="235" t="s">
        <v>327</v>
      </c>
      <c r="C115" s="239">
        <v>0</v>
      </c>
      <c r="D115" s="239">
        <v>0</v>
      </c>
      <c r="E115" s="239">
        <v>0</v>
      </c>
      <c r="F115" s="239">
        <v>0</v>
      </c>
    </row>
    <row r="116" spans="1:6" x14ac:dyDescent="0.25">
      <c r="A116" s="235" t="s">
        <v>329</v>
      </c>
      <c r="B116" s="235" t="s">
        <v>330</v>
      </c>
      <c r="C116" s="239">
        <v>5199767419.4300003</v>
      </c>
      <c r="D116" s="239">
        <v>203320606.75</v>
      </c>
      <c r="E116" s="239">
        <v>143476278.28999999</v>
      </c>
      <c r="F116" s="239">
        <v>5259611747.8900003</v>
      </c>
    </row>
    <row r="117" spans="1:6" x14ac:dyDescent="0.25">
      <c r="A117" s="235" t="s">
        <v>331</v>
      </c>
      <c r="B117" s="235" t="s">
        <v>259</v>
      </c>
      <c r="C117" s="239">
        <v>3515624351.2399998</v>
      </c>
      <c r="D117" s="239">
        <v>102971743.72</v>
      </c>
      <c r="E117" s="239">
        <v>70060721.060000002</v>
      </c>
      <c r="F117" s="239">
        <v>3548535373.9000001</v>
      </c>
    </row>
    <row r="118" spans="1:6" x14ac:dyDescent="0.25">
      <c r="A118" s="235" t="s">
        <v>332</v>
      </c>
      <c r="B118" s="235" t="s">
        <v>259</v>
      </c>
      <c r="C118" s="239">
        <v>3515624351.2399998</v>
      </c>
      <c r="D118" s="239">
        <v>102971743.72</v>
      </c>
      <c r="E118" s="239">
        <v>70060721.060000002</v>
      </c>
      <c r="F118" s="239">
        <v>3548535373.9000001</v>
      </c>
    </row>
    <row r="119" spans="1:6" x14ac:dyDescent="0.25">
      <c r="A119" s="235" t="s">
        <v>333</v>
      </c>
      <c r="B119" s="235" t="s">
        <v>261</v>
      </c>
      <c r="C119" s="239">
        <v>1670365789.25</v>
      </c>
      <c r="D119" s="239">
        <v>100348863.03</v>
      </c>
      <c r="E119" s="239">
        <v>73415557.230000004</v>
      </c>
      <c r="F119" s="239">
        <v>1697299095.05</v>
      </c>
    </row>
    <row r="120" spans="1:6" x14ac:dyDescent="0.25">
      <c r="A120" s="235" t="s">
        <v>334</v>
      </c>
      <c r="B120" s="235" t="s">
        <v>261</v>
      </c>
      <c r="C120" s="239">
        <v>1670365789.25</v>
      </c>
      <c r="D120" s="239">
        <v>100348863.03</v>
      </c>
      <c r="E120" s="239">
        <v>73415557.230000004</v>
      </c>
      <c r="F120" s="239">
        <v>1697299095.05</v>
      </c>
    </row>
    <row r="121" spans="1:6" ht="30" x14ac:dyDescent="0.25">
      <c r="A121" s="235" t="s">
        <v>335</v>
      </c>
      <c r="B121" s="235" t="s">
        <v>336</v>
      </c>
      <c r="C121" s="239">
        <v>13777278.939999999</v>
      </c>
      <c r="D121" s="239">
        <v>0</v>
      </c>
      <c r="E121" s="239">
        <v>0</v>
      </c>
      <c r="F121" s="239">
        <v>13777278.939999999</v>
      </c>
    </row>
    <row r="122" spans="1:6" ht="30" x14ac:dyDescent="0.25">
      <c r="A122" s="235" t="s">
        <v>337</v>
      </c>
      <c r="B122" s="235" t="s">
        <v>336</v>
      </c>
      <c r="C122" s="239">
        <v>13777278.939999999</v>
      </c>
      <c r="D122" s="239">
        <v>0</v>
      </c>
      <c r="E122" s="239">
        <v>0</v>
      </c>
      <c r="F122" s="239">
        <v>13777278.939999999</v>
      </c>
    </row>
    <row r="123" spans="1:6" x14ac:dyDescent="0.25">
      <c r="A123" s="235" t="s">
        <v>338</v>
      </c>
      <c r="B123" s="235" t="s">
        <v>339</v>
      </c>
      <c r="C123" s="239">
        <v>6762709464.4200001</v>
      </c>
      <c r="D123" s="239">
        <v>768264288.20000005</v>
      </c>
      <c r="E123" s="239">
        <v>180000646.18000001</v>
      </c>
      <c r="F123" s="239">
        <v>7350973106.4399996</v>
      </c>
    </row>
    <row r="124" spans="1:6" x14ac:dyDescent="0.25">
      <c r="A124" s="235" t="s">
        <v>340</v>
      </c>
      <c r="B124" s="235" t="s">
        <v>267</v>
      </c>
      <c r="C124" s="239">
        <v>3760296232.98</v>
      </c>
      <c r="D124" s="239">
        <v>604234318</v>
      </c>
      <c r="E124" s="239">
        <v>63720013.979999997</v>
      </c>
      <c r="F124" s="239">
        <v>4300810537</v>
      </c>
    </row>
    <row r="125" spans="1:6" x14ac:dyDescent="0.25">
      <c r="A125" s="235" t="s">
        <v>341</v>
      </c>
      <c r="B125" s="235" t="s">
        <v>267</v>
      </c>
      <c r="C125" s="239">
        <v>3760296232.98</v>
      </c>
      <c r="D125" s="239">
        <v>604234318</v>
      </c>
      <c r="E125" s="239">
        <v>63720013.979999997</v>
      </c>
      <c r="F125" s="239">
        <v>4300810537</v>
      </c>
    </row>
    <row r="126" spans="1:6" x14ac:dyDescent="0.25">
      <c r="A126" s="235" t="s">
        <v>342</v>
      </c>
      <c r="B126" s="235" t="s">
        <v>269</v>
      </c>
      <c r="C126" s="239">
        <v>2844245175.75</v>
      </c>
      <c r="D126" s="239">
        <v>164029970.19999999</v>
      </c>
      <c r="E126" s="239">
        <v>116280632.2</v>
      </c>
      <c r="F126" s="239">
        <v>2891994513.75</v>
      </c>
    </row>
    <row r="127" spans="1:6" x14ac:dyDescent="0.25">
      <c r="A127" s="235" t="s">
        <v>343</v>
      </c>
      <c r="B127" s="235" t="s">
        <v>269</v>
      </c>
      <c r="C127" s="239">
        <v>2844245175.75</v>
      </c>
      <c r="D127" s="239">
        <v>164029970.19999999</v>
      </c>
      <c r="E127" s="239">
        <v>116280632.2</v>
      </c>
      <c r="F127" s="239">
        <v>2891994513.75</v>
      </c>
    </row>
    <row r="128" spans="1:6" x14ac:dyDescent="0.25">
      <c r="A128" s="235" t="s">
        <v>344</v>
      </c>
      <c r="B128" s="235" t="s">
        <v>345</v>
      </c>
      <c r="C128" s="239">
        <v>158168055.69</v>
      </c>
      <c r="D128" s="239">
        <v>0</v>
      </c>
      <c r="E128" s="239">
        <v>0</v>
      </c>
      <c r="F128" s="239">
        <v>158168055.69</v>
      </c>
    </row>
    <row r="129" spans="1:6" x14ac:dyDescent="0.25">
      <c r="A129" s="235" t="s">
        <v>346</v>
      </c>
      <c r="B129" s="235" t="s">
        <v>345</v>
      </c>
      <c r="C129" s="239">
        <v>158168055.69</v>
      </c>
      <c r="D129" s="239">
        <v>0</v>
      </c>
      <c r="E129" s="239">
        <v>0</v>
      </c>
      <c r="F129" s="239">
        <v>158168055.69</v>
      </c>
    </row>
    <row r="130" spans="1:6" ht="30" x14ac:dyDescent="0.25">
      <c r="A130" s="235" t="s">
        <v>347</v>
      </c>
      <c r="B130" s="235" t="s">
        <v>295</v>
      </c>
      <c r="C130" s="239">
        <v>0</v>
      </c>
      <c r="D130" s="239">
        <v>0</v>
      </c>
      <c r="E130" s="239">
        <v>0</v>
      </c>
      <c r="F130" s="239">
        <v>0</v>
      </c>
    </row>
    <row r="131" spans="1:6" ht="30" x14ac:dyDescent="0.25">
      <c r="A131" s="235" t="s">
        <v>348</v>
      </c>
      <c r="B131" s="235" t="s">
        <v>295</v>
      </c>
      <c r="C131" s="239">
        <v>0</v>
      </c>
      <c r="D131" s="239">
        <v>0</v>
      </c>
      <c r="E131" s="239">
        <v>0</v>
      </c>
      <c r="F131" s="239">
        <v>0</v>
      </c>
    </row>
    <row r="132" spans="1:6" x14ac:dyDescent="0.25">
      <c r="A132" s="235" t="s">
        <v>349</v>
      </c>
      <c r="B132" s="235" t="s">
        <v>350</v>
      </c>
      <c r="C132" s="239">
        <v>2656205476.8699999</v>
      </c>
      <c r="D132" s="239">
        <v>0</v>
      </c>
      <c r="E132" s="239">
        <v>0</v>
      </c>
      <c r="F132" s="239">
        <v>2656205476.8699999</v>
      </c>
    </row>
    <row r="133" spans="1:6" x14ac:dyDescent="0.25">
      <c r="A133" s="235" t="s">
        <v>351</v>
      </c>
      <c r="B133" s="235" t="s">
        <v>275</v>
      </c>
      <c r="C133" s="239">
        <v>2477374617.4699998</v>
      </c>
      <c r="D133" s="239">
        <v>0</v>
      </c>
      <c r="E133" s="239">
        <v>0</v>
      </c>
      <c r="F133" s="239">
        <v>2477374617.4699998</v>
      </c>
    </row>
    <row r="134" spans="1:6" x14ac:dyDescent="0.25">
      <c r="A134" s="235" t="s">
        <v>352</v>
      </c>
      <c r="B134" s="235" t="s">
        <v>275</v>
      </c>
      <c r="C134" s="239">
        <v>2477374617.4699998</v>
      </c>
      <c r="D134" s="239">
        <v>0</v>
      </c>
      <c r="E134" s="239">
        <v>0</v>
      </c>
      <c r="F134" s="239">
        <v>2477374617.4699998</v>
      </c>
    </row>
    <row r="135" spans="1:6" x14ac:dyDescent="0.25">
      <c r="A135" s="235" t="s">
        <v>353</v>
      </c>
      <c r="B135" s="235" t="s">
        <v>354</v>
      </c>
      <c r="C135" s="239">
        <v>178830859.40000001</v>
      </c>
      <c r="D135" s="239">
        <v>0</v>
      </c>
      <c r="E135" s="239">
        <v>0</v>
      </c>
      <c r="F135" s="239">
        <v>178830859.40000001</v>
      </c>
    </row>
    <row r="136" spans="1:6" x14ac:dyDescent="0.25">
      <c r="A136" s="235" t="s">
        <v>355</v>
      </c>
      <c r="B136" s="235" t="s">
        <v>354</v>
      </c>
      <c r="C136" s="239">
        <v>178830859.40000001</v>
      </c>
      <c r="D136" s="239">
        <v>0</v>
      </c>
      <c r="E136" s="239">
        <v>0</v>
      </c>
      <c r="F136" s="239">
        <v>178830859.40000001</v>
      </c>
    </row>
    <row r="137" spans="1:6" ht="30" x14ac:dyDescent="0.25">
      <c r="A137" s="235" t="s">
        <v>356</v>
      </c>
      <c r="B137" s="235" t="s">
        <v>357</v>
      </c>
      <c r="C137" s="239">
        <v>15535583.35</v>
      </c>
      <c r="D137" s="239">
        <v>0</v>
      </c>
      <c r="E137" s="239">
        <v>0</v>
      </c>
      <c r="F137" s="239">
        <v>15535583.35</v>
      </c>
    </row>
    <row r="138" spans="1:6" x14ac:dyDescent="0.25">
      <c r="A138" s="235" t="s">
        <v>358</v>
      </c>
      <c r="B138" s="235" t="s">
        <v>300</v>
      </c>
      <c r="C138" s="239">
        <v>9261958.1199999992</v>
      </c>
      <c r="D138" s="239">
        <v>0</v>
      </c>
      <c r="E138" s="239">
        <v>0</v>
      </c>
      <c r="F138" s="239">
        <v>9261958.1199999992</v>
      </c>
    </row>
    <row r="139" spans="1:6" x14ac:dyDescent="0.25">
      <c r="A139" s="235" t="s">
        <v>359</v>
      </c>
      <c r="B139" s="235" t="s">
        <v>300</v>
      </c>
      <c r="C139" s="239">
        <v>9261958.1199999992</v>
      </c>
      <c r="D139" s="239">
        <v>0</v>
      </c>
      <c r="E139" s="239">
        <v>0</v>
      </c>
      <c r="F139" s="239">
        <v>9261958.1199999992</v>
      </c>
    </row>
    <row r="140" spans="1:6" ht="30" x14ac:dyDescent="0.25">
      <c r="A140" s="235" t="s">
        <v>360</v>
      </c>
      <c r="B140" s="235" t="s">
        <v>361</v>
      </c>
      <c r="C140" s="239">
        <v>6273625.2300000004</v>
      </c>
      <c r="D140" s="239">
        <v>0</v>
      </c>
      <c r="E140" s="239">
        <v>0</v>
      </c>
      <c r="F140" s="239">
        <v>6273625.2300000004</v>
      </c>
    </row>
    <row r="141" spans="1:6" ht="30" x14ac:dyDescent="0.25">
      <c r="A141" s="235" t="s">
        <v>362</v>
      </c>
      <c r="B141" s="235" t="s">
        <v>361</v>
      </c>
      <c r="C141" s="239">
        <v>6273625.2300000004</v>
      </c>
      <c r="D141" s="239">
        <v>0</v>
      </c>
      <c r="E141" s="239">
        <v>0</v>
      </c>
      <c r="F141" s="239">
        <v>6273625.2300000004</v>
      </c>
    </row>
    <row r="142" spans="1:6" ht="30" x14ac:dyDescent="0.25">
      <c r="A142" s="235" t="s">
        <v>1026</v>
      </c>
      <c r="B142" s="235" t="s">
        <v>1027</v>
      </c>
      <c r="C142" s="239">
        <v>0</v>
      </c>
      <c r="D142" s="239">
        <v>0</v>
      </c>
      <c r="E142" s="239">
        <v>0</v>
      </c>
      <c r="F142" s="239">
        <v>0</v>
      </c>
    </row>
    <row r="143" spans="1:6" ht="30" x14ac:dyDescent="0.25">
      <c r="A143" s="235" t="s">
        <v>1028</v>
      </c>
      <c r="B143" s="235" t="s">
        <v>1027</v>
      </c>
      <c r="C143" s="239">
        <v>0</v>
      </c>
      <c r="D143" s="239">
        <v>0</v>
      </c>
      <c r="E143" s="239">
        <v>0</v>
      </c>
      <c r="F143" s="239">
        <v>0</v>
      </c>
    </row>
    <row r="144" spans="1:6" x14ac:dyDescent="0.25">
      <c r="A144" s="235" t="s">
        <v>363</v>
      </c>
      <c r="B144" s="235" t="s">
        <v>364</v>
      </c>
      <c r="C144" s="239">
        <v>76981559.640000001</v>
      </c>
      <c r="D144" s="239">
        <v>0</v>
      </c>
      <c r="E144" s="239">
        <v>0</v>
      </c>
      <c r="F144" s="239">
        <v>76981559.640000001</v>
      </c>
    </row>
    <row r="145" spans="1:6" x14ac:dyDescent="0.25">
      <c r="A145" s="235" t="s">
        <v>365</v>
      </c>
      <c r="B145" s="235" t="s">
        <v>366</v>
      </c>
      <c r="C145" s="239">
        <v>76981559.640000001</v>
      </c>
      <c r="D145" s="239">
        <v>0</v>
      </c>
      <c r="E145" s="239">
        <v>0</v>
      </c>
      <c r="F145" s="239">
        <v>76981559.640000001</v>
      </c>
    </row>
    <row r="146" spans="1:6" x14ac:dyDescent="0.25">
      <c r="A146" s="235" t="s">
        <v>367</v>
      </c>
      <c r="B146" s="235" t="s">
        <v>366</v>
      </c>
      <c r="C146" s="239">
        <v>76981559.640000001</v>
      </c>
      <c r="D146" s="239">
        <v>0</v>
      </c>
      <c r="E146" s="239">
        <v>0</v>
      </c>
      <c r="F146" s="239">
        <v>76981559.640000001</v>
      </c>
    </row>
    <row r="147" spans="1:6" ht="30" x14ac:dyDescent="0.25">
      <c r="A147" s="235" t="s">
        <v>368</v>
      </c>
      <c r="B147" s="235" t="s">
        <v>369</v>
      </c>
      <c r="C147" s="239">
        <v>-6183187736.1599998</v>
      </c>
      <c r="D147" s="239">
        <v>31825334.140000001</v>
      </c>
      <c r="E147" s="239">
        <v>732087833.54999995</v>
      </c>
      <c r="F147" s="239">
        <v>-6883450235.5699997</v>
      </c>
    </row>
    <row r="148" spans="1:6" x14ac:dyDescent="0.25">
      <c r="A148" s="235" t="s">
        <v>370</v>
      </c>
      <c r="B148" s="235" t="s">
        <v>77</v>
      </c>
      <c r="C148" s="239">
        <v>-4277724780.4000001</v>
      </c>
      <c r="D148" s="239">
        <v>0</v>
      </c>
      <c r="E148" s="239">
        <v>402239050.11000001</v>
      </c>
      <c r="F148" s="239">
        <v>-4679963830.5100002</v>
      </c>
    </row>
    <row r="149" spans="1:6" x14ac:dyDescent="0.25">
      <c r="A149" s="235" t="s">
        <v>371</v>
      </c>
      <c r="B149" s="235" t="s">
        <v>304</v>
      </c>
      <c r="C149" s="239">
        <v>-4277724780.4000001</v>
      </c>
      <c r="D149" s="239">
        <v>0</v>
      </c>
      <c r="E149" s="239">
        <v>402239050.11000001</v>
      </c>
      <c r="F149" s="239">
        <v>-4679963830.5100002</v>
      </c>
    </row>
    <row r="150" spans="1:6" x14ac:dyDescent="0.25">
      <c r="A150" s="235" t="s">
        <v>372</v>
      </c>
      <c r="B150" s="235" t="s">
        <v>279</v>
      </c>
      <c r="C150" s="239">
        <v>-71955607.480000004</v>
      </c>
      <c r="D150" s="239">
        <v>0</v>
      </c>
      <c r="E150" s="239">
        <v>10937577.07</v>
      </c>
      <c r="F150" s="239">
        <v>-82893184.549999997</v>
      </c>
    </row>
    <row r="151" spans="1:6" x14ac:dyDescent="0.25">
      <c r="A151" s="235" t="s">
        <v>373</v>
      </c>
      <c r="B151" s="235" t="s">
        <v>281</v>
      </c>
      <c r="C151" s="239">
        <v>-71955607.480000004</v>
      </c>
      <c r="D151" s="239">
        <v>0</v>
      </c>
      <c r="E151" s="239">
        <v>10937577.07</v>
      </c>
      <c r="F151" s="239">
        <v>-82893184.549999997</v>
      </c>
    </row>
    <row r="152" spans="1:6" x14ac:dyDescent="0.25">
      <c r="A152" s="235" t="s">
        <v>374</v>
      </c>
      <c r="B152" s="235" t="s">
        <v>375</v>
      </c>
      <c r="C152" s="239">
        <v>-1250802.51</v>
      </c>
      <c r="D152" s="239">
        <v>0</v>
      </c>
      <c r="E152" s="239">
        <v>187620.36</v>
      </c>
      <c r="F152" s="239">
        <v>-1438422.87</v>
      </c>
    </row>
    <row r="153" spans="1:6" x14ac:dyDescent="0.25">
      <c r="A153" s="235" t="s">
        <v>376</v>
      </c>
      <c r="B153" s="235" t="s">
        <v>313</v>
      </c>
      <c r="C153" s="239">
        <v>-1250802.51</v>
      </c>
      <c r="D153" s="239">
        <v>0</v>
      </c>
      <c r="E153" s="239">
        <v>187620.36</v>
      </c>
      <c r="F153" s="239">
        <v>-1438422.87</v>
      </c>
    </row>
    <row r="154" spans="1:6" x14ac:dyDescent="0.25">
      <c r="A154" s="235" t="s">
        <v>1029</v>
      </c>
      <c r="B154" s="235" t="s">
        <v>1024</v>
      </c>
      <c r="C154" s="239">
        <v>0</v>
      </c>
      <c r="D154" s="239">
        <v>0</v>
      </c>
      <c r="E154" s="239">
        <v>0</v>
      </c>
      <c r="F154" s="239">
        <v>0</v>
      </c>
    </row>
    <row r="155" spans="1:6" x14ac:dyDescent="0.25">
      <c r="A155" s="235" t="s">
        <v>377</v>
      </c>
      <c r="B155" s="235" t="s">
        <v>251</v>
      </c>
      <c r="C155" s="239">
        <v>-364807337.82999998</v>
      </c>
      <c r="D155" s="239">
        <v>0</v>
      </c>
      <c r="E155" s="239">
        <v>60473431.130000003</v>
      </c>
      <c r="F155" s="239">
        <v>-425280768.95999998</v>
      </c>
    </row>
    <row r="156" spans="1:6" x14ac:dyDescent="0.25">
      <c r="A156" s="235" t="s">
        <v>378</v>
      </c>
      <c r="B156" s="235" t="s">
        <v>284</v>
      </c>
      <c r="C156" s="239">
        <v>-31191195.300000001</v>
      </c>
      <c r="D156" s="239">
        <v>0</v>
      </c>
      <c r="E156" s="239">
        <v>4313568.75</v>
      </c>
      <c r="F156" s="239">
        <v>-35504764.049999997</v>
      </c>
    </row>
    <row r="157" spans="1:6" x14ac:dyDescent="0.25">
      <c r="A157" s="235" t="s">
        <v>379</v>
      </c>
      <c r="B157" s="235" t="s">
        <v>253</v>
      </c>
      <c r="C157" s="239">
        <v>-333616142.52999997</v>
      </c>
      <c r="D157" s="239">
        <v>0</v>
      </c>
      <c r="E157" s="239">
        <v>56159862.380000003</v>
      </c>
      <c r="F157" s="239">
        <v>-389776004.91000003</v>
      </c>
    </row>
    <row r="158" spans="1:6" x14ac:dyDescent="0.25">
      <c r="A158" s="235" t="s">
        <v>380</v>
      </c>
      <c r="B158" s="235" t="s">
        <v>287</v>
      </c>
      <c r="C158" s="239">
        <v>0</v>
      </c>
      <c r="D158" s="239">
        <v>0</v>
      </c>
      <c r="E158" s="239">
        <v>0</v>
      </c>
      <c r="F158" s="239">
        <v>0</v>
      </c>
    </row>
    <row r="159" spans="1:6" x14ac:dyDescent="0.25">
      <c r="A159" s="235" t="s">
        <v>381</v>
      </c>
      <c r="B159" s="235" t="s">
        <v>382</v>
      </c>
      <c r="C159" s="239">
        <v>-2661219.2599999998</v>
      </c>
      <c r="D159" s="239">
        <v>0</v>
      </c>
      <c r="E159" s="239">
        <v>485915.54</v>
      </c>
      <c r="F159" s="239">
        <v>-3147134.8</v>
      </c>
    </row>
    <row r="160" spans="1:6" x14ac:dyDescent="0.25">
      <c r="A160" s="235" t="s">
        <v>383</v>
      </c>
      <c r="B160" s="235" t="s">
        <v>384</v>
      </c>
      <c r="C160" s="239">
        <v>0</v>
      </c>
      <c r="D160" s="239">
        <v>0</v>
      </c>
      <c r="E160" s="239">
        <v>0</v>
      </c>
      <c r="F160" s="239">
        <v>0</v>
      </c>
    </row>
    <row r="161" spans="1:6" x14ac:dyDescent="0.25">
      <c r="A161" s="235" t="s">
        <v>385</v>
      </c>
      <c r="B161" s="235" t="s">
        <v>324</v>
      </c>
      <c r="C161" s="239">
        <v>-2661219.2599999998</v>
      </c>
      <c r="D161" s="239">
        <v>0</v>
      </c>
      <c r="E161" s="239">
        <v>485915.54</v>
      </c>
      <c r="F161" s="239">
        <v>-3147134.8</v>
      </c>
    </row>
    <row r="162" spans="1:6" x14ac:dyDescent="0.25">
      <c r="A162" s="235" t="s">
        <v>386</v>
      </c>
      <c r="B162" s="235" t="s">
        <v>387</v>
      </c>
      <c r="C162" s="239">
        <v>0</v>
      </c>
      <c r="D162" s="239">
        <v>0</v>
      </c>
      <c r="E162" s="239">
        <v>0</v>
      </c>
      <c r="F162" s="239">
        <v>0</v>
      </c>
    </row>
    <row r="163" spans="1:6" x14ac:dyDescent="0.25">
      <c r="A163" s="235" t="s">
        <v>388</v>
      </c>
      <c r="B163" s="235" t="s">
        <v>327</v>
      </c>
      <c r="C163" s="239">
        <v>0</v>
      </c>
      <c r="D163" s="239">
        <v>0</v>
      </c>
      <c r="E163" s="239">
        <v>0</v>
      </c>
      <c r="F163" s="239">
        <v>0</v>
      </c>
    </row>
    <row r="164" spans="1:6" x14ac:dyDescent="0.25">
      <c r="A164" s="235" t="s">
        <v>389</v>
      </c>
      <c r="B164" s="235" t="s">
        <v>257</v>
      </c>
      <c r="C164" s="239">
        <v>-389480079.74000001</v>
      </c>
      <c r="D164" s="239">
        <v>7567861.8300000001</v>
      </c>
      <c r="E164" s="239">
        <v>65883185.380000003</v>
      </c>
      <c r="F164" s="239">
        <v>-447795403.29000002</v>
      </c>
    </row>
    <row r="165" spans="1:6" x14ac:dyDescent="0.25">
      <c r="A165" s="235" t="s">
        <v>390</v>
      </c>
      <c r="B165" s="235" t="s">
        <v>259</v>
      </c>
      <c r="C165" s="239">
        <v>-254715420.12</v>
      </c>
      <c r="D165" s="239">
        <v>1665274.15</v>
      </c>
      <c r="E165" s="239">
        <v>41098885.990000002</v>
      </c>
      <c r="F165" s="239">
        <v>-294149031.95999998</v>
      </c>
    </row>
    <row r="166" spans="1:6" x14ac:dyDescent="0.25">
      <c r="A166" s="235" t="s">
        <v>391</v>
      </c>
      <c r="B166" s="235" t="s">
        <v>261</v>
      </c>
      <c r="C166" s="239">
        <v>-133413946.37</v>
      </c>
      <c r="D166" s="239">
        <v>5902587.6799999997</v>
      </c>
      <c r="E166" s="239">
        <v>24581692.440000001</v>
      </c>
      <c r="F166" s="239">
        <v>-152093051.13</v>
      </c>
    </row>
    <row r="167" spans="1:6" ht="30" x14ac:dyDescent="0.25">
      <c r="A167" s="235" t="s">
        <v>392</v>
      </c>
      <c r="B167" s="235" t="s">
        <v>336</v>
      </c>
      <c r="C167" s="239">
        <v>-1350713.25</v>
      </c>
      <c r="D167" s="239">
        <v>0</v>
      </c>
      <c r="E167" s="239">
        <v>202606.95</v>
      </c>
      <c r="F167" s="239">
        <v>-1553320.2</v>
      </c>
    </row>
    <row r="168" spans="1:6" x14ac:dyDescent="0.25">
      <c r="A168" s="235" t="s">
        <v>393</v>
      </c>
      <c r="B168" s="235" t="s">
        <v>265</v>
      </c>
      <c r="C168" s="239">
        <v>-625246466.58000004</v>
      </c>
      <c r="D168" s="239">
        <v>6704275.2000000002</v>
      </c>
      <c r="E168" s="239">
        <v>107861107.97</v>
      </c>
      <c r="F168" s="239">
        <v>-726403299.35000002</v>
      </c>
    </row>
    <row r="169" spans="1:6" x14ac:dyDescent="0.25">
      <c r="A169" s="235" t="s">
        <v>394</v>
      </c>
      <c r="B169" s="235" t="s">
        <v>267</v>
      </c>
      <c r="C169" s="239">
        <v>-289097451.45999998</v>
      </c>
      <c r="D169" s="239">
        <v>2365070.7599999998</v>
      </c>
      <c r="E169" s="239">
        <v>49476976.350000001</v>
      </c>
      <c r="F169" s="239">
        <v>-336209357.05000001</v>
      </c>
    </row>
    <row r="170" spans="1:6" x14ac:dyDescent="0.25">
      <c r="A170" s="235" t="s">
        <v>395</v>
      </c>
      <c r="B170" s="235" t="s">
        <v>269</v>
      </c>
      <c r="C170" s="239">
        <v>-325074831.62</v>
      </c>
      <c r="D170" s="239">
        <v>4339204.4400000004</v>
      </c>
      <c r="E170" s="239">
        <v>56723004.170000002</v>
      </c>
      <c r="F170" s="239">
        <v>-377458631.35000002</v>
      </c>
    </row>
    <row r="171" spans="1:6" x14ac:dyDescent="0.25">
      <c r="A171" s="235" t="s">
        <v>396</v>
      </c>
      <c r="B171" s="235" t="s">
        <v>345</v>
      </c>
      <c r="C171" s="239">
        <v>-11074183.5</v>
      </c>
      <c r="D171" s="239">
        <v>0</v>
      </c>
      <c r="E171" s="239">
        <v>1661127.45</v>
      </c>
      <c r="F171" s="239">
        <v>-12735310.949999999</v>
      </c>
    </row>
    <row r="172" spans="1:6" ht="30" x14ac:dyDescent="0.25">
      <c r="A172" s="235" t="s">
        <v>397</v>
      </c>
      <c r="B172" s="235" t="s">
        <v>295</v>
      </c>
      <c r="C172" s="239">
        <v>0</v>
      </c>
      <c r="D172" s="239">
        <v>0</v>
      </c>
      <c r="E172" s="239">
        <v>0</v>
      </c>
      <c r="F172" s="239">
        <v>0</v>
      </c>
    </row>
    <row r="173" spans="1:6" x14ac:dyDescent="0.25">
      <c r="A173" s="235" t="s">
        <v>398</v>
      </c>
      <c r="B173" s="235" t="s">
        <v>273</v>
      </c>
      <c r="C173" s="239">
        <v>-241568400.41</v>
      </c>
      <c r="D173" s="239">
        <v>0</v>
      </c>
      <c r="E173" s="239">
        <v>35764548.130000003</v>
      </c>
      <c r="F173" s="239">
        <v>-277332948.54000002</v>
      </c>
    </row>
    <row r="174" spans="1:6" x14ac:dyDescent="0.25">
      <c r="A174" s="235" t="s">
        <v>399</v>
      </c>
      <c r="B174" s="235" t="s">
        <v>275</v>
      </c>
      <c r="C174" s="239">
        <v>-228495273.15000001</v>
      </c>
      <c r="D174" s="239">
        <v>0</v>
      </c>
      <c r="E174" s="239">
        <v>34274290.979999997</v>
      </c>
      <c r="F174" s="239">
        <v>-262769564.13</v>
      </c>
    </row>
    <row r="175" spans="1:6" x14ac:dyDescent="0.25">
      <c r="A175" s="235" t="s">
        <v>400</v>
      </c>
      <c r="B175" s="235" t="s">
        <v>354</v>
      </c>
      <c r="C175" s="239">
        <v>-13073127.26</v>
      </c>
      <c r="D175" s="239">
        <v>0</v>
      </c>
      <c r="E175" s="239">
        <v>1490257.15</v>
      </c>
      <c r="F175" s="239">
        <v>-14563384.41</v>
      </c>
    </row>
    <row r="176" spans="1:6" ht="30" x14ac:dyDescent="0.25">
      <c r="A176" s="235" t="s">
        <v>401</v>
      </c>
      <c r="B176" s="235" t="s">
        <v>402</v>
      </c>
      <c r="C176" s="239">
        <v>0</v>
      </c>
      <c r="D176" s="239">
        <v>0</v>
      </c>
      <c r="E176" s="239">
        <v>0</v>
      </c>
      <c r="F176" s="239">
        <v>0</v>
      </c>
    </row>
    <row r="177" spans="1:6" x14ac:dyDescent="0.25">
      <c r="A177" s="235" t="s">
        <v>403</v>
      </c>
      <c r="B177" s="235" t="s">
        <v>87</v>
      </c>
      <c r="C177" s="239">
        <v>-1120267.8700000001</v>
      </c>
      <c r="D177" s="239">
        <v>0</v>
      </c>
      <c r="E177" s="239">
        <v>168040.17</v>
      </c>
      <c r="F177" s="239">
        <v>-1288308.04</v>
      </c>
    </row>
    <row r="178" spans="1:6" x14ac:dyDescent="0.25">
      <c r="A178" s="235" t="s">
        <v>404</v>
      </c>
      <c r="B178" s="235" t="s">
        <v>300</v>
      </c>
      <c r="C178" s="239">
        <v>-733007.06</v>
      </c>
      <c r="D178" s="239">
        <v>0</v>
      </c>
      <c r="E178" s="239">
        <v>109951.05</v>
      </c>
      <c r="F178" s="239">
        <v>-842958.11</v>
      </c>
    </row>
    <row r="179" spans="1:6" ht="30" x14ac:dyDescent="0.25">
      <c r="A179" s="235" t="s">
        <v>405</v>
      </c>
      <c r="B179" s="235" t="s">
        <v>361</v>
      </c>
      <c r="C179" s="239">
        <v>-387260.81</v>
      </c>
      <c r="D179" s="239">
        <v>0</v>
      </c>
      <c r="E179" s="239">
        <v>58089.120000000003</v>
      </c>
      <c r="F179" s="239">
        <v>-445349.93</v>
      </c>
    </row>
    <row r="180" spans="1:6" ht="30" x14ac:dyDescent="0.25">
      <c r="A180" s="235" t="s">
        <v>1030</v>
      </c>
      <c r="B180" s="235" t="s">
        <v>1027</v>
      </c>
      <c r="C180" s="239">
        <v>0</v>
      </c>
      <c r="D180" s="239">
        <v>0</v>
      </c>
      <c r="E180" s="239">
        <v>0</v>
      </c>
      <c r="F180" s="239">
        <v>0</v>
      </c>
    </row>
    <row r="181" spans="1:6" x14ac:dyDescent="0.25">
      <c r="A181" s="235" t="s">
        <v>406</v>
      </c>
      <c r="B181" s="235" t="s">
        <v>89</v>
      </c>
      <c r="C181" s="239">
        <v>-3279991.52</v>
      </c>
      <c r="D181" s="239">
        <v>0</v>
      </c>
      <c r="E181" s="239">
        <v>491998.74</v>
      </c>
      <c r="F181" s="239">
        <v>-3771990.26</v>
      </c>
    </row>
    <row r="182" spans="1:6" x14ac:dyDescent="0.25">
      <c r="A182" s="235" t="s">
        <v>407</v>
      </c>
      <c r="B182" s="235" t="s">
        <v>366</v>
      </c>
      <c r="C182" s="239">
        <v>-3279991.52</v>
      </c>
      <c r="D182" s="239">
        <v>0</v>
      </c>
      <c r="E182" s="239">
        <v>491998.74</v>
      </c>
      <c r="F182" s="239">
        <v>-3771990.26</v>
      </c>
    </row>
    <row r="183" spans="1:6" x14ac:dyDescent="0.25">
      <c r="A183" s="235" t="s">
        <v>1031</v>
      </c>
      <c r="B183" s="235" t="s">
        <v>1032</v>
      </c>
      <c r="C183" s="239">
        <v>-3133185.26</v>
      </c>
      <c r="D183" s="239">
        <v>7522261.9299999997</v>
      </c>
      <c r="E183" s="239">
        <v>6414225.2300000004</v>
      </c>
      <c r="F183" s="239">
        <v>-2025148.56</v>
      </c>
    </row>
    <row r="184" spans="1:6" x14ac:dyDescent="0.25">
      <c r="A184" s="235" t="s">
        <v>1033</v>
      </c>
      <c r="B184" s="235" t="s">
        <v>1034</v>
      </c>
      <c r="C184" s="239">
        <v>0</v>
      </c>
      <c r="D184" s="239">
        <v>0</v>
      </c>
      <c r="E184" s="239">
        <v>0</v>
      </c>
      <c r="F184" s="239">
        <v>0</v>
      </c>
    </row>
    <row r="185" spans="1:6" x14ac:dyDescent="0.25">
      <c r="A185" s="235" t="s">
        <v>1035</v>
      </c>
      <c r="B185" s="235" t="s">
        <v>1036</v>
      </c>
      <c r="C185" s="239">
        <v>0</v>
      </c>
      <c r="D185" s="239">
        <v>0</v>
      </c>
      <c r="E185" s="239">
        <v>0</v>
      </c>
      <c r="F185" s="239">
        <v>0</v>
      </c>
    </row>
    <row r="186" spans="1:6" ht="30" x14ac:dyDescent="0.25">
      <c r="A186" s="235" t="s">
        <v>1037</v>
      </c>
      <c r="B186" s="235" t="s">
        <v>1038</v>
      </c>
      <c r="C186" s="239">
        <v>-145126.5</v>
      </c>
      <c r="D186" s="239">
        <v>484352.77</v>
      </c>
      <c r="E186" s="239">
        <v>405139.82</v>
      </c>
      <c r="F186" s="239">
        <v>-65913.55</v>
      </c>
    </row>
    <row r="187" spans="1:6" ht="30" x14ac:dyDescent="0.25">
      <c r="A187" s="235" t="s">
        <v>1039</v>
      </c>
      <c r="B187" s="235" t="s">
        <v>1040</v>
      </c>
      <c r="C187" s="239">
        <v>-47666.47</v>
      </c>
      <c r="D187" s="239">
        <v>343760.79</v>
      </c>
      <c r="E187" s="239">
        <v>452316.65</v>
      </c>
      <c r="F187" s="239">
        <v>-156222.32999999999</v>
      </c>
    </row>
    <row r="188" spans="1:6" ht="30" x14ac:dyDescent="0.25">
      <c r="A188" s="235" t="s">
        <v>1041</v>
      </c>
      <c r="B188" s="235" t="s">
        <v>1042</v>
      </c>
      <c r="C188" s="239">
        <v>-1701705.38</v>
      </c>
      <c r="D188" s="239">
        <v>2913487.43</v>
      </c>
      <c r="E188" s="239">
        <v>2386785.2200000002</v>
      </c>
      <c r="F188" s="239">
        <v>-1175003.17</v>
      </c>
    </row>
    <row r="189" spans="1:6" ht="30" x14ac:dyDescent="0.25">
      <c r="A189" s="235" t="s">
        <v>1043</v>
      </c>
      <c r="B189" s="235" t="s">
        <v>1044</v>
      </c>
      <c r="C189" s="239">
        <v>-1238686.9099999999</v>
      </c>
      <c r="D189" s="239">
        <v>3780660.94</v>
      </c>
      <c r="E189" s="239">
        <v>3169983.54</v>
      </c>
      <c r="F189" s="239">
        <v>-628009.51</v>
      </c>
    </row>
    <row r="190" spans="1:6" x14ac:dyDescent="0.25">
      <c r="A190" s="235" t="s">
        <v>1045</v>
      </c>
      <c r="B190" s="235" t="s">
        <v>1020</v>
      </c>
      <c r="C190" s="239">
        <v>0</v>
      </c>
      <c r="D190" s="239">
        <v>0</v>
      </c>
      <c r="E190" s="239">
        <v>0</v>
      </c>
      <c r="F190" s="239">
        <v>0</v>
      </c>
    </row>
    <row r="191" spans="1:6" x14ac:dyDescent="0.25">
      <c r="A191" s="235" t="s">
        <v>408</v>
      </c>
      <c r="B191" s="235" t="s">
        <v>409</v>
      </c>
      <c r="C191" s="239">
        <v>-200959597.30000001</v>
      </c>
      <c r="D191" s="239">
        <v>10030935.18</v>
      </c>
      <c r="E191" s="239">
        <v>41181133.719999999</v>
      </c>
      <c r="F191" s="239">
        <v>-232109795.84</v>
      </c>
    </row>
    <row r="192" spans="1:6" x14ac:dyDescent="0.25">
      <c r="A192" s="235" t="s">
        <v>1046</v>
      </c>
      <c r="B192" s="235" t="s">
        <v>1047</v>
      </c>
      <c r="C192" s="239">
        <v>-277183.96000000002</v>
      </c>
      <c r="D192" s="239">
        <v>0</v>
      </c>
      <c r="E192" s="239">
        <v>41577.599999999999</v>
      </c>
      <c r="F192" s="239">
        <v>-318761.56</v>
      </c>
    </row>
    <row r="193" spans="1:6" x14ac:dyDescent="0.25">
      <c r="A193" s="235" t="s">
        <v>1048</v>
      </c>
      <c r="B193" s="235" t="s">
        <v>1034</v>
      </c>
      <c r="C193" s="239">
        <v>-721775.61</v>
      </c>
      <c r="D193" s="239">
        <v>0</v>
      </c>
      <c r="E193" s="239">
        <v>99266.34</v>
      </c>
      <c r="F193" s="239">
        <v>-821041.95</v>
      </c>
    </row>
    <row r="194" spans="1:6" x14ac:dyDescent="0.25">
      <c r="A194" s="235" t="s">
        <v>1049</v>
      </c>
      <c r="B194" s="235" t="s">
        <v>1036</v>
      </c>
      <c r="C194" s="239">
        <v>-11393536.960000001</v>
      </c>
      <c r="D194" s="239">
        <v>0</v>
      </c>
      <c r="E194" s="239">
        <v>1709030.64</v>
      </c>
      <c r="F194" s="239">
        <v>-13102567.6</v>
      </c>
    </row>
    <row r="195" spans="1:6" ht="30" x14ac:dyDescent="0.25">
      <c r="A195" s="235" t="s">
        <v>1050</v>
      </c>
      <c r="B195" s="235" t="s">
        <v>1038</v>
      </c>
      <c r="C195" s="239">
        <v>-4516053.9800000004</v>
      </c>
      <c r="D195" s="239">
        <v>1586457.32</v>
      </c>
      <c r="E195" s="239">
        <v>2096338.25</v>
      </c>
      <c r="F195" s="239">
        <v>-5025934.91</v>
      </c>
    </row>
    <row r="196" spans="1:6" ht="30" x14ac:dyDescent="0.25">
      <c r="A196" s="235" t="s">
        <v>1051</v>
      </c>
      <c r="B196" s="235" t="s">
        <v>1040</v>
      </c>
      <c r="C196" s="239">
        <v>-8819999.5600000005</v>
      </c>
      <c r="D196" s="239">
        <v>6296642.1100000003</v>
      </c>
      <c r="E196" s="239">
        <v>7037699.3200000003</v>
      </c>
      <c r="F196" s="239">
        <v>-9561056.7699999996</v>
      </c>
    </row>
    <row r="197" spans="1:6" ht="30" x14ac:dyDescent="0.25">
      <c r="A197" s="235" t="s">
        <v>1052</v>
      </c>
      <c r="B197" s="235" t="s">
        <v>1053</v>
      </c>
      <c r="C197" s="239">
        <v>0</v>
      </c>
      <c r="D197" s="239">
        <v>0</v>
      </c>
      <c r="E197" s="239">
        <v>0</v>
      </c>
      <c r="F197" s="239">
        <v>0</v>
      </c>
    </row>
    <row r="198" spans="1:6" ht="30" x14ac:dyDescent="0.25">
      <c r="A198" s="235" t="s">
        <v>1054</v>
      </c>
      <c r="B198" s="235" t="s">
        <v>1042</v>
      </c>
      <c r="C198" s="239">
        <v>-26534032.039999999</v>
      </c>
      <c r="D198" s="239">
        <v>578534.64</v>
      </c>
      <c r="E198" s="239">
        <v>5651752.6500000004</v>
      </c>
      <c r="F198" s="239">
        <v>-31607250.050000001</v>
      </c>
    </row>
    <row r="199" spans="1:6" ht="30" x14ac:dyDescent="0.25">
      <c r="A199" s="235" t="s">
        <v>1055</v>
      </c>
      <c r="B199" s="235" t="s">
        <v>1044</v>
      </c>
      <c r="C199" s="239">
        <v>-8742304.3200000003</v>
      </c>
      <c r="D199" s="239">
        <v>1569301.11</v>
      </c>
      <c r="E199" s="239">
        <v>3223153.36</v>
      </c>
      <c r="F199" s="239">
        <v>-10396156.57</v>
      </c>
    </row>
    <row r="200" spans="1:6" ht="30" x14ac:dyDescent="0.25">
      <c r="A200" s="235" t="s">
        <v>410</v>
      </c>
      <c r="B200" s="235" t="s">
        <v>411</v>
      </c>
      <c r="C200" s="239">
        <v>0</v>
      </c>
      <c r="D200" s="239">
        <v>0</v>
      </c>
      <c r="E200" s="239">
        <v>0</v>
      </c>
      <c r="F200" s="239">
        <v>0</v>
      </c>
    </row>
    <row r="201" spans="1:6" x14ac:dyDescent="0.25">
      <c r="A201" s="235" t="s">
        <v>1056</v>
      </c>
      <c r="B201" s="235" t="s">
        <v>1057</v>
      </c>
      <c r="C201" s="239">
        <v>-139954710.87</v>
      </c>
      <c r="D201" s="239">
        <v>0</v>
      </c>
      <c r="E201" s="239">
        <v>21322315.559999999</v>
      </c>
      <c r="F201" s="239">
        <v>-161277026.43000001</v>
      </c>
    </row>
    <row r="202" spans="1:6" x14ac:dyDescent="0.25">
      <c r="A202" s="235" t="s">
        <v>412</v>
      </c>
      <c r="B202" s="235" t="s">
        <v>413</v>
      </c>
      <c r="C202" s="239">
        <v>7539029380.6700001</v>
      </c>
      <c r="D202" s="239">
        <v>0</v>
      </c>
      <c r="E202" s="239">
        <v>96238664.010000005</v>
      </c>
      <c r="F202" s="239">
        <v>7442790716.6599998</v>
      </c>
    </row>
    <row r="203" spans="1:6" x14ac:dyDescent="0.25">
      <c r="A203" s="235" t="s">
        <v>414</v>
      </c>
      <c r="B203" s="235" t="s">
        <v>415</v>
      </c>
      <c r="C203" s="239">
        <v>0</v>
      </c>
      <c r="D203" s="239">
        <v>0</v>
      </c>
      <c r="E203" s="239">
        <v>0</v>
      </c>
      <c r="F203" s="239">
        <v>0</v>
      </c>
    </row>
    <row r="204" spans="1:6" x14ac:dyDescent="0.25">
      <c r="A204" s="235" t="s">
        <v>416</v>
      </c>
      <c r="B204" s="235" t="s">
        <v>417</v>
      </c>
      <c r="C204" s="239">
        <v>0</v>
      </c>
      <c r="D204" s="239">
        <v>0</v>
      </c>
      <c r="E204" s="239">
        <v>0</v>
      </c>
      <c r="F204" s="239">
        <v>0</v>
      </c>
    </row>
    <row r="205" spans="1:6" x14ac:dyDescent="0.25">
      <c r="A205" s="235" t="s">
        <v>418</v>
      </c>
      <c r="B205" s="235" t="s">
        <v>417</v>
      </c>
      <c r="C205" s="239">
        <v>0</v>
      </c>
      <c r="D205" s="239">
        <v>0</v>
      </c>
      <c r="E205" s="239">
        <v>0</v>
      </c>
      <c r="F205" s="239">
        <v>0</v>
      </c>
    </row>
    <row r="206" spans="1:6" x14ac:dyDescent="0.25">
      <c r="A206" s="235" t="s">
        <v>1058</v>
      </c>
      <c r="B206" s="235" t="s">
        <v>1059</v>
      </c>
      <c r="C206" s="239">
        <v>0</v>
      </c>
      <c r="D206" s="239">
        <v>0</v>
      </c>
      <c r="E206" s="239">
        <v>0</v>
      </c>
      <c r="F206" s="239">
        <v>0</v>
      </c>
    </row>
    <row r="207" spans="1:6" x14ac:dyDescent="0.25">
      <c r="A207" s="235" t="s">
        <v>1060</v>
      </c>
      <c r="B207" s="235" t="s">
        <v>1059</v>
      </c>
      <c r="C207" s="239">
        <v>0</v>
      </c>
      <c r="D207" s="239">
        <v>0</v>
      </c>
      <c r="E207" s="239">
        <v>0</v>
      </c>
      <c r="F207" s="239">
        <v>0</v>
      </c>
    </row>
    <row r="208" spans="1:6" x14ac:dyDescent="0.25">
      <c r="A208" s="235" t="s">
        <v>419</v>
      </c>
      <c r="B208" s="235" t="s">
        <v>420</v>
      </c>
      <c r="C208" s="239">
        <v>0</v>
      </c>
      <c r="D208" s="239">
        <v>0</v>
      </c>
      <c r="E208" s="239">
        <v>0</v>
      </c>
      <c r="F208" s="239">
        <v>0</v>
      </c>
    </row>
    <row r="209" spans="1:6" x14ac:dyDescent="0.25">
      <c r="A209" s="235" t="s">
        <v>421</v>
      </c>
      <c r="B209" s="235" t="s">
        <v>420</v>
      </c>
      <c r="C209" s="239">
        <v>0</v>
      </c>
      <c r="D209" s="239">
        <v>0</v>
      </c>
      <c r="E209" s="239">
        <v>0</v>
      </c>
      <c r="F209" s="239">
        <v>0</v>
      </c>
    </row>
    <row r="210" spans="1:6" x14ac:dyDescent="0.25">
      <c r="A210" s="235" t="s">
        <v>422</v>
      </c>
      <c r="B210" s="235" t="s">
        <v>423</v>
      </c>
      <c r="C210" s="239">
        <v>0</v>
      </c>
      <c r="D210" s="239">
        <v>0</v>
      </c>
      <c r="E210" s="239">
        <v>0</v>
      </c>
      <c r="F210" s="239">
        <v>0</v>
      </c>
    </row>
    <row r="211" spans="1:6" x14ac:dyDescent="0.25">
      <c r="A211" s="235" t="s">
        <v>424</v>
      </c>
      <c r="B211" s="235" t="s">
        <v>425</v>
      </c>
      <c r="C211" s="239">
        <v>0</v>
      </c>
      <c r="D211" s="239">
        <v>0</v>
      </c>
      <c r="E211" s="239">
        <v>0</v>
      </c>
      <c r="F211" s="239">
        <v>0</v>
      </c>
    </row>
    <row r="212" spans="1:6" x14ac:dyDescent="0.25">
      <c r="A212" s="235" t="s">
        <v>426</v>
      </c>
      <c r="B212" s="235" t="s">
        <v>425</v>
      </c>
      <c r="C212" s="239">
        <v>0</v>
      </c>
      <c r="D212" s="239">
        <v>0</v>
      </c>
      <c r="E212" s="239">
        <v>0</v>
      </c>
      <c r="F212" s="239">
        <v>0</v>
      </c>
    </row>
    <row r="213" spans="1:6" x14ac:dyDescent="0.25">
      <c r="A213" s="235" t="s">
        <v>427</v>
      </c>
      <c r="B213" s="235" t="s">
        <v>428</v>
      </c>
      <c r="C213" s="239">
        <v>7539029380.6700001</v>
      </c>
      <c r="D213" s="239">
        <v>0</v>
      </c>
      <c r="E213" s="239">
        <v>0</v>
      </c>
      <c r="F213" s="239">
        <v>7539029380.6700001</v>
      </c>
    </row>
    <row r="214" spans="1:6" x14ac:dyDescent="0.25">
      <c r="A214" s="235" t="s">
        <v>429</v>
      </c>
      <c r="B214" s="235" t="s">
        <v>430</v>
      </c>
      <c r="C214" s="239">
        <v>7539029380.6700001</v>
      </c>
      <c r="D214" s="239">
        <v>0</v>
      </c>
      <c r="E214" s="239">
        <v>0</v>
      </c>
      <c r="F214" s="239">
        <v>7539029380.6700001</v>
      </c>
    </row>
    <row r="215" spans="1:6" x14ac:dyDescent="0.25">
      <c r="A215" s="235" t="s">
        <v>431</v>
      </c>
      <c r="B215" s="235" t="s">
        <v>430</v>
      </c>
      <c r="C215" s="239">
        <v>7539029380.6700001</v>
      </c>
      <c r="D215" s="239">
        <v>0</v>
      </c>
      <c r="E215" s="239">
        <v>0</v>
      </c>
      <c r="F215" s="239">
        <v>7539029380.6700001</v>
      </c>
    </row>
    <row r="216" spans="1:6" x14ac:dyDescent="0.25">
      <c r="A216" s="235" t="s">
        <v>432</v>
      </c>
      <c r="B216" s="235" t="s">
        <v>433</v>
      </c>
      <c r="C216" s="239">
        <v>0</v>
      </c>
      <c r="D216" s="239">
        <v>0</v>
      </c>
      <c r="E216" s="239">
        <v>0</v>
      </c>
      <c r="F216" s="239">
        <v>0</v>
      </c>
    </row>
    <row r="217" spans="1:6" x14ac:dyDescent="0.25">
      <c r="A217" s="235" t="s">
        <v>434</v>
      </c>
      <c r="B217" s="235" t="s">
        <v>433</v>
      </c>
      <c r="C217" s="239">
        <v>0</v>
      </c>
      <c r="D217" s="239">
        <v>0</v>
      </c>
      <c r="E217" s="239">
        <v>0</v>
      </c>
      <c r="F217" s="239">
        <v>0</v>
      </c>
    </row>
    <row r="218" spans="1:6" ht="30" x14ac:dyDescent="0.25">
      <c r="A218" s="235" t="s">
        <v>435</v>
      </c>
      <c r="B218" s="235" t="s">
        <v>436</v>
      </c>
      <c r="C218" s="239">
        <v>0</v>
      </c>
      <c r="D218" s="239">
        <v>0</v>
      </c>
      <c r="E218" s="239">
        <v>96238664.010000005</v>
      </c>
      <c r="F218" s="239">
        <v>-96238664.010000005</v>
      </c>
    </row>
    <row r="219" spans="1:6" x14ac:dyDescent="0.25">
      <c r="A219" s="235" t="s">
        <v>437</v>
      </c>
      <c r="B219" s="235" t="s">
        <v>430</v>
      </c>
      <c r="C219" s="239">
        <v>0</v>
      </c>
      <c r="D219" s="239">
        <v>0</v>
      </c>
      <c r="E219" s="239">
        <v>96238664.010000005</v>
      </c>
      <c r="F219" s="239">
        <v>-96238664.010000005</v>
      </c>
    </row>
    <row r="220" spans="1:6" x14ac:dyDescent="0.25">
      <c r="A220" s="235" t="s">
        <v>438</v>
      </c>
      <c r="B220" s="235" t="s">
        <v>430</v>
      </c>
      <c r="C220" s="239">
        <v>0</v>
      </c>
      <c r="D220" s="239">
        <v>0</v>
      </c>
      <c r="E220" s="239">
        <v>96238664.010000005</v>
      </c>
      <c r="F220" s="239">
        <v>-96238664.010000005</v>
      </c>
    </row>
    <row r="221" spans="1:6" x14ac:dyDescent="0.25">
      <c r="A221" s="235" t="s">
        <v>439</v>
      </c>
      <c r="B221" s="235" t="s">
        <v>440</v>
      </c>
      <c r="C221" s="239">
        <v>0</v>
      </c>
      <c r="D221" s="239">
        <v>0</v>
      </c>
      <c r="E221" s="239">
        <v>0</v>
      </c>
      <c r="F221" s="239">
        <v>0</v>
      </c>
    </row>
    <row r="222" spans="1:6" x14ac:dyDescent="0.25">
      <c r="A222" s="235" t="s">
        <v>441</v>
      </c>
      <c r="B222" s="235" t="s">
        <v>442</v>
      </c>
      <c r="C222" s="239">
        <v>0</v>
      </c>
      <c r="D222" s="239">
        <v>0</v>
      </c>
      <c r="E222" s="239">
        <v>0</v>
      </c>
      <c r="F222" s="239">
        <v>0</v>
      </c>
    </row>
    <row r="223" spans="1:6" x14ac:dyDescent="0.25">
      <c r="A223" s="235" t="s">
        <v>443</v>
      </c>
      <c r="B223" s="235" t="s">
        <v>442</v>
      </c>
      <c r="C223" s="239">
        <v>0</v>
      </c>
      <c r="D223" s="239">
        <v>0</v>
      </c>
      <c r="E223" s="239">
        <v>0</v>
      </c>
      <c r="F223" s="239">
        <v>0</v>
      </c>
    </row>
    <row r="224" spans="1:6" x14ac:dyDescent="0.25">
      <c r="A224" s="235" t="s">
        <v>444</v>
      </c>
      <c r="B224" s="235" t="s">
        <v>445</v>
      </c>
      <c r="C224" s="239">
        <v>49242061755.611397</v>
      </c>
      <c r="D224" s="239">
        <v>111496792519.96001</v>
      </c>
      <c r="E224" s="239">
        <v>85113192484</v>
      </c>
      <c r="F224" s="239">
        <v>22858461719.651402</v>
      </c>
    </row>
    <row r="225" spans="1:6" x14ac:dyDescent="0.25">
      <c r="A225" s="235" t="s">
        <v>446</v>
      </c>
      <c r="B225" s="235" t="s">
        <v>447</v>
      </c>
      <c r="C225" s="239">
        <v>28006037367.4814</v>
      </c>
      <c r="D225" s="239">
        <v>66578680043.769997</v>
      </c>
      <c r="E225" s="239">
        <v>40228730406.949997</v>
      </c>
      <c r="F225" s="239">
        <v>1656087730.6614799</v>
      </c>
    </row>
    <row r="226" spans="1:6" x14ac:dyDescent="0.25">
      <c r="A226" s="235" t="s">
        <v>448</v>
      </c>
      <c r="B226" s="235" t="s">
        <v>449</v>
      </c>
      <c r="C226" s="239">
        <v>8983365124.9300003</v>
      </c>
      <c r="D226" s="239">
        <v>10050016058.43</v>
      </c>
      <c r="E226" s="239">
        <v>1134849397.4300001</v>
      </c>
      <c r="F226" s="239">
        <v>68198463.930000007</v>
      </c>
    </row>
    <row r="227" spans="1:6" x14ac:dyDescent="0.25">
      <c r="A227" s="235" t="s">
        <v>450</v>
      </c>
      <c r="B227" s="235" t="s">
        <v>451</v>
      </c>
      <c r="C227" s="239">
        <v>6569697</v>
      </c>
      <c r="D227" s="239">
        <v>6569697</v>
      </c>
      <c r="E227" s="239">
        <v>0</v>
      </c>
      <c r="F227" s="239">
        <v>0</v>
      </c>
    </row>
    <row r="228" spans="1:6" x14ac:dyDescent="0.25">
      <c r="A228" s="235" t="s">
        <v>452</v>
      </c>
      <c r="B228" s="235" t="s">
        <v>451</v>
      </c>
      <c r="C228" s="239">
        <v>6569697</v>
      </c>
      <c r="D228" s="239">
        <v>6569697</v>
      </c>
      <c r="E228" s="239">
        <v>0</v>
      </c>
      <c r="F228" s="239">
        <v>0</v>
      </c>
    </row>
    <row r="229" spans="1:6" x14ac:dyDescent="0.25">
      <c r="A229" s="235" t="s">
        <v>453</v>
      </c>
      <c r="B229" s="235" t="s">
        <v>454</v>
      </c>
      <c r="C229" s="239">
        <v>8976795427.9300003</v>
      </c>
      <c r="D229" s="239">
        <v>10043446361.43</v>
      </c>
      <c r="E229" s="239">
        <v>1134849397.4300001</v>
      </c>
      <c r="F229" s="239">
        <v>68198463.930000007</v>
      </c>
    </row>
    <row r="230" spans="1:6" x14ac:dyDescent="0.25">
      <c r="A230" s="235" t="s">
        <v>455</v>
      </c>
      <c r="B230" s="235" t="s">
        <v>456</v>
      </c>
      <c r="C230" s="239">
        <v>8976795427.9300003</v>
      </c>
      <c r="D230" s="239">
        <v>10043446361.43</v>
      </c>
      <c r="E230" s="239">
        <v>1134849397.4300001</v>
      </c>
      <c r="F230" s="239">
        <v>68198463.930000007</v>
      </c>
    </row>
    <row r="231" spans="1:6" x14ac:dyDescent="0.25">
      <c r="A231" s="235" t="s">
        <v>457</v>
      </c>
      <c r="B231" s="235" t="s">
        <v>458</v>
      </c>
      <c r="C231" s="239">
        <v>1.4829999999999999E-3</v>
      </c>
      <c r="D231" s="239">
        <v>0</v>
      </c>
      <c r="E231" s="239">
        <v>0</v>
      </c>
      <c r="F231" s="239">
        <v>1.4829999999999999E-3</v>
      </c>
    </row>
    <row r="232" spans="1:6" x14ac:dyDescent="0.25">
      <c r="A232" s="235" t="s">
        <v>459</v>
      </c>
      <c r="B232" s="235" t="s">
        <v>209</v>
      </c>
      <c r="C232" s="239">
        <v>1.4829999999999999E-3</v>
      </c>
      <c r="D232" s="239">
        <v>0</v>
      </c>
      <c r="E232" s="239">
        <v>0</v>
      </c>
      <c r="F232" s="239">
        <v>1.4829999999999999E-3</v>
      </c>
    </row>
    <row r="233" spans="1:6" x14ac:dyDescent="0.25">
      <c r="A233" s="235" t="s">
        <v>460</v>
      </c>
      <c r="B233" s="235" t="s">
        <v>209</v>
      </c>
      <c r="C233" s="239">
        <v>1.4829999999999999E-3</v>
      </c>
      <c r="D233" s="239">
        <v>0</v>
      </c>
      <c r="E233" s="239">
        <v>0</v>
      </c>
      <c r="F233" s="239">
        <v>1.4829999999999999E-3</v>
      </c>
    </row>
    <row r="234" spans="1:6" x14ac:dyDescent="0.25">
      <c r="A234" s="235" t="s">
        <v>461</v>
      </c>
      <c r="B234" s="235" t="s">
        <v>462</v>
      </c>
      <c r="C234" s="239">
        <v>270986291.73000002</v>
      </c>
      <c r="D234" s="239">
        <v>52905140</v>
      </c>
      <c r="E234" s="239">
        <v>7826991</v>
      </c>
      <c r="F234" s="239">
        <v>225908142.72999999</v>
      </c>
    </row>
    <row r="235" spans="1:6" x14ac:dyDescent="0.25">
      <c r="A235" s="235" t="s">
        <v>463</v>
      </c>
      <c r="B235" s="235" t="s">
        <v>464</v>
      </c>
      <c r="C235" s="239">
        <v>18511095</v>
      </c>
      <c r="D235" s="239">
        <v>18511095</v>
      </c>
      <c r="E235" s="239">
        <v>0</v>
      </c>
      <c r="F235" s="239">
        <v>0</v>
      </c>
    </row>
    <row r="236" spans="1:6" x14ac:dyDescent="0.25">
      <c r="A236" s="235" t="s">
        <v>465</v>
      </c>
      <c r="B236" s="235" t="s">
        <v>464</v>
      </c>
      <c r="C236" s="239">
        <v>0</v>
      </c>
      <c r="D236" s="239">
        <v>0</v>
      </c>
      <c r="E236" s="239">
        <v>0</v>
      </c>
      <c r="F236" s="239">
        <v>0</v>
      </c>
    </row>
    <row r="237" spans="1:6" x14ac:dyDescent="0.25">
      <c r="A237" s="235" t="s">
        <v>466</v>
      </c>
      <c r="B237" s="235" t="s">
        <v>467</v>
      </c>
      <c r="C237" s="239">
        <v>18511095</v>
      </c>
      <c r="D237" s="239">
        <v>18511095</v>
      </c>
      <c r="E237" s="239">
        <v>0</v>
      </c>
      <c r="F237" s="239">
        <v>0</v>
      </c>
    </row>
    <row r="238" spans="1:6" x14ac:dyDescent="0.25">
      <c r="A238" s="235" t="s">
        <v>468</v>
      </c>
      <c r="B238" s="235" t="s">
        <v>469</v>
      </c>
      <c r="C238" s="239">
        <v>230477546.72999999</v>
      </c>
      <c r="D238" s="239">
        <v>9896395</v>
      </c>
      <c r="E238" s="239">
        <v>4671690</v>
      </c>
      <c r="F238" s="239">
        <v>225252841.72999999</v>
      </c>
    </row>
    <row r="239" spans="1:6" x14ac:dyDescent="0.25">
      <c r="A239" s="235" t="s">
        <v>470</v>
      </c>
      <c r="B239" s="235" t="s">
        <v>469</v>
      </c>
      <c r="C239" s="239">
        <v>230477546.72999999</v>
      </c>
      <c r="D239" s="239">
        <v>9896395</v>
      </c>
      <c r="E239" s="239">
        <v>4671690</v>
      </c>
      <c r="F239" s="239">
        <v>225252841.72999999</v>
      </c>
    </row>
    <row r="240" spans="1:6" x14ac:dyDescent="0.25">
      <c r="A240" s="235" t="s">
        <v>471</v>
      </c>
      <c r="B240" s="235" t="s">
        <v>472</v>
      </c>
      <c r="C240" s="239">
        <v>21997650</v>
      </c>
      <c r="D240" s="239">
        <v>21997650</v>
      </c>
      <c r="E240" s="239">
        <v>655301</v>
      </c>
      <c r="F240" s="239">
        <v>655301</v>
      </c>
    </row>
    <row r="241" spans="1:6" ht="30" x14ac:dyDescent="0.25">
      <c r="A241" s="235" t="s">
        <v>473</v>
      </c>
      <c r="B241" s="235" t="s">
        <v>474</v>
      </c>
      <c r="C241" s="239">
        <v>21997650</v>
      </c>
      <c r="D241" s="239">
        <v>21997650</v>
      </c>
      <c r="E241" s="239">
        <v>655301</v>
      </c>
      <c r="F241" s="239">
        <v>655301</v>
      </c>
    </row>
    <row r="242" spans="1:6" ht="30" x14ac:dyDescent="0.25">
      <c r="A242" s="235" t="s">
        <v>1061</v>
      </c>
      <c r="B242" s="235" t="s">
        <v>1062</v>
      </c>
      <c r="C242" s="239">
        <v>0</v>
      </c>
      <c r="D242" s="239">
        <v>0</v>
      </c>
      <c r="E242" s="239">
        <v>0</v>
      </c>
      <c r="F242" s="239">
        <v>0</v>
      </c>
    </row>
    <row r="243" spans="1:6" ht="30" x14ac:dyDescent="0.25">
      <c r="A243" s="235" t="s">
        <v>1063</v>
      </c>
      <c r="B243" s="235" t="s">
        <v>1062</v>
      </c>
      <c r="C243" s="239">
        <v>0</v>
      </c>
      <c r="D243" s="239">
        <v>0</v>
      </c>
      <c r="E243" s="239">
        <v>0</v>
      </c>
      <c r="F243" s="239">
        <v>0</v>
      </c>
    </row>
    <row r="244" spans="1:6" x14ac:dyDescent="0.25">
      <c r="A244" s="235" t="s">
        <v>1064</v>
      </c>
      <c r="B244" s="235" t="s">
        <v>1065</v>
      </c>
      <c r="C244" s="239">
        <v>0</v>
      </c>
      <c r="D244" s="239">
        <v>2500000</v>
      </c>
      <c r="E244" s="239">
        <v>2500000</v>
      </c>
      <c r="F244" s="239">
        <v>0</v>
      </c>
    </row>
    <row r="245" spans="1:6" x14ac:dyDescent="0.25">
      <c r="A245" s="235" t="s">
        <v>1066</v>
      </c>
      <c r="B245" s="235" t="s">
        <v>1067</v>
      </c>
      <c r="C245" s="239">
        <v>0</v>
      </c>
      <c r="D245" s="239">
        <v>2500000</v>
      </c>
      <c r="E245" s="239">
        <v>2500000</v>
      </c>
      <c r="F245" s="239">
        <v>0</v>
      </c>
    </row>
    <row r="246" spans="1:6" x14ac:dyDescent="0.25">
      <c r="A246" s="235" t="s">
        <v>475</v>
      </c>
      <c r="B246" s="235" t="s">
        <v>476</v>
      </c>
      <c r="C246" s="239">
        <v>181895215</v>
      </c>
      <c r="D246" s="239">
        <v>6391666416</v>
      </c>
      <c r="E246" s="239">
        <v>6550769939</v>
      </c>
      <c r="F246" s="239">
        <v>340998738</v>
      </c>
    </row>
    <row r="247" spans="1:6" x14ac:dyDescent="0.25">
      <c r="A247" s="235" t="s">
        <v>477</v>
      </c>
      <c r="B247" s="235" t="s">
        <v>478</v>
      </c>
      <c r="C247" s="239">
        <v>101268929</v>
      </c>
      <c r="D247" s="239">
        <v>2021621953</v>
      </c>
      <c r="E247" s="239">
        <v>2198570662</v>
      </c>
      <c r="F247" s="239">
        <v>278217638</v>
      </c>
    </row>
    <row r="248" spans="1:6" x14ac:dyDescent="0.25">
      <c r="A248" s="235" t="s">
        <v>479</v>
      </c>
      <c r="B248" s="235" t="s">
        <v>478</v>
      </c>
      <c r="C248" s="239">
        <v>101268929</v>
      </c>
      <c r="D248" s="239">
        <v>2021621953</v>
      </c>
      <c r="E248" s="239">
        <v>2198570662</v>
      </c>
      <c r="F248" s="239">
        <v>278217638</v>
      </c>
    </row>
    <row r="249" spans="1:6" x14ac:dyDescent="0.25">
      <c r="A249" s="235" t="s">
        <v>480</v>
      </c>
      <c r="B249" s="235" t="s">
        <v>481</v>
      </c>
      <c r="C249" s="239">
        <v>79837966</v>
      </c>
      <c r="D249" s="239">
        <v>1078906019</v>
      </c>
      <c r="E249" s="239">
        <v>1061849153</v>
      </c>
      <c r="F249" s="239">
        <v>62781100</v>
      </c>
    </row>
    <row r="250" spans="1:6" x14ac:dyDescent="0.25">
      <c r="A250" s="235" t="s">
        <v>482</v>
      </c>
      <c r="B250" s="235" t="s">
        <v>481</v>
      </c>
      <c r="C250" s="239">
        <v>79837966</v>
      </c>
      <c r="D250" s="239">
        <v>1078906019</v>
      </c>
      <c r="E250" s="239">
        <v>1061849153</v>
      </c>
      <c r="F250" s="239">
        <v>62781100</v>
      </c>
    </row>
    <row r="251" spans="1:6" x14ac:dyDescent="0.25">
      <c r="A251" s="235" t="s">
        <v>483</v>
      </c>
      <c r="B251" s="235" t="s">
        <v>484</v>
      </c>
      <c r="C251" s="239">
        <v>0</v>
      </c>
      <c r="D251" s="239">
        <v>10452671</v>
      </c>
      <c r="E251" s="239">
        <v>10452671</v>
      </c>
      <c r="F251" s="239">
        <v>0</v>
      </c>
    </row>
    <row r="252" spans="1:6" x14ac:dyDescent="0.25">
      <c r="A252" s="235" t="s">
        <v>485</v>
      </c>
      <c r="B252" s="235" t="s">
        <v>484</v>
      </c>
      <c r="C252" s="239">
        <v>0</v>
      </c>
      <c r="D252" s="239">
        <v>10452671</v>
      </c>
      <c r="E252" s="239">
        <v>10452671</v>
      </c>
      <c r="F252" s="239">
        <v>0</v>
      </c>
    </row>
    <row r="253" spans="1:6" x14ac:dyDescent="0.25">
      <c r="A253" s="235" t="s">
        <v>486</v>
      </c>
      <c r="B253" s="235" t="s">
        <v>487</v>
      </c>
      <c r="C253" s="239">
        <v>0</v>
      </c>
      <c r="D253" s="239">
        <v>2184488767</v>
      </c>
      <c r="E253" s="239">
        <v>2184488767</v>
      </c>
      <c r="F253" s="239">
        <v>0</v>
      </c>
    </row>
    <row r="254" spans="1:6" x14ac:dyDescent="0.25">
      <c r="A254" s="235" t="s">
        <v>488</v>
      </c>
      <c r="B254" s="235" t="s">
        <v>487</v>
      </c>
      <c r="C254" s="239">
        <v>0</v>
      </c>
      <c r="D254" s="239">
        <v>2184488767</v>
      </c>
      <c r="E254" s="239">
        <v>2184488767</v>
      </c>
      <c r="F254" s="239">
        <v>0</v>
      </c>
    </row>
    <row r="255" spans="1:6" x14ac:dyDescent="0.25">
      <c r="A255" s="235" t="s">
        <v>489</v>
      </c>
      <c r="B255" s="235" t="s">
        <v>490</v>
      </c>
      <c r="C255" s="239">
        <v>0</v>
      </c>
      <c r="D255" s="239">
        <v>61672121</v>
      </c>
      <c r="E255" s="239">
        <v>61672121</v>
      </c>
      <c r="F255" s="239">
        <v>0</v>
      </c>
    </row>
    <row r="256" spans="1:6" x14ac:dyDescent="0.25">
      <c r="A256" s="235" t="s">
        <v>491</v>
      </c>
      <c r="B256" s="235" t="s">
        <v>490</v>
      </c>
      <c r="C256" s="239">
        <v>0</v>
      </c>
      <c r="D256" s="239">
        <v>61672121</v>
      </c>
      <c r="E256" s="239">
        <v>61672121</v>
      </c>
      <c r="F256" s="239">
        <v>0</v>
      </c>
    </row>
    <row r="257" spans="1:6" x14ac:dyDescent="0.25">
      <c r="A257" s="235" t="s">
        <v>492</v>
      </c>
      <c r="B257" s="235" t="s">
        <v>493</v>
      </c>
      <c r="C257" s="239">
        <v>0</v>
      </c>
      <c r="D257" s="239">
        <v>0</v>
      </c>
      <c r="E257" s="239">
        <v>0</v>
      </c>
      <c r="F257" s="239">
        <v>0</v>
      </c>
    </row>
    <row r="258" spans="1:6" x14ac:dyDescent="0.25">
      <c r="A258" s="235" t="s">
        <v>494</v>
      </c>
      <c r="B258" s="235" t="s">
        <v>493</v>
      </c>
      <c r="C258" s="239">
        <v>0</v>
      </c>
      <c r="D258" s="239">
        <v>0</v>
      </c>
      <c r="E258" s="239">
        <v>0</v>
      </c>
      <c r="F258" s="239">
        <v>0</v>
      </c>
    </row>
    <row r="259" spans="1:6" x14ac:dyDescent="0.25">
      <c r="A259" s="235" t="s">
        <v>495</v>
      </c>
      <c r="B259" s="235" t="s">
        <v>496</v>
      </c>
      <c r="C259" s="239">
        <v>788320</v>
      </c>
      <c r="D259" s="239">
        <v>169782365</v>
      </c>
      <c r="E259" s="239">
        <v>168994045</v>
      </c>
      <c r="F259" s="239">
        <v>0</v>
      </c>
    </row>
    <row r="260" spans="1:6" x14ac:dyDescent="0.25">
      <c r="A260" s="235" t="s">
        <v>497</v>
      </c>
      <c r="B260" s="235" t="s">
        <v>496</v>
      </c>
      <c r="C260" s="239">
        <v>788320</v>
      </c>
      <c r="D260" s="239">
        <v>169782365</v>
      </c>
      <c r="E260" s="239">
        <v>168994045</v>
      </c>
      <c r="F260" s="239">
        <v>0</v>
      </c>
    </row>
    <row r="261" spans="1:6" ht="30" x14ac:dyDescent="0.25">
      <c r="A261" s="235" t="s">
        <v>498</v>
      </c>
      <c r="B261" s="235" t="s">
        <v>499</v>
      </c>
      <c r="C261" s="239">
        <v>0</v>
      </c>
      <c r="D261" s="239">
        <v>857300739</v>
      </c>
      <c r="E261" s="239">
        <v>857300739</v>
      </c>
      <c r="F261" s="239">
        <v>0</v>
      </c>
    </row>
    <row r="262" spans="1:6" ht="30" x14ac:dyDescent="0.25">
      <c r="A262" s="235" t="s">
        <v>500</v>
      </c>
      <c r="B262" s="235" t="s">
        <v>499</v>
      </c>
      <c r="C262" s="239">
        <v>0</v>
      </c>
      <c r="D262" s="239">
        <v>857300739</v>
      </c>
      <c r="E262" s="239">
        <v>857300739</v>
      </c>
      <c r="F262" s="239">
        <v>0</v>
      </c>
    </row>
    <row r="263" spans="1:6" x14ac:dyDescent="0.25">
      <c r="A263" s="235" t="s">
        <v>501</v>
      </c>
      <c r="B263" s="235" t="s">
        <v>502</v>
      </c>
      <c r="C263" s="239">
        <v>0</v>
      </c>
      <c r="D263" s="239">
        <v>7441781</v>
      </c>
      <c r="E263" s="239">
        <v>7441781</v>
      </c>
      <c r="F263" s="239">
        <v>0</v>
      </c>
    </row>
    <row r="264" spans="1:6" x14ac:dyDescent="0.25">
      <c r="A264" s="235" t="s">
        <v>503</v>
      </c>
      <c r="B264" s="235" t="s">
        <v>502</v>
      </c>
      <c r="C264" s="239">
        <v>0</v>
      </c>
      <c r="D264" s="239">
        <v>7441781</v>
      </c>
      <c r="E264" s="239">
        <v>7441781</v>
      </c>
      <c r="F264" s="239">
        <v>0</v>
      </c>
    </row>
    <row r="265" spans="1:6" x14ac:dyDescent="0.25">
      <c r="A265" s="235" t="s">
        <v>504</v>
      </c>
      <c r="B265" s="235" t="s">
        <v>505</v>
      </c>
      <c r="C265" s="239">
        <v>2239360995</v>
      </c>
      <c r="D265" s="239">
        <v>11581762130.48</v>
      </c>
      <c r="E265" s="239">
        <v>10351633664.48</v>
      </c>
      <c r="F265" s="239">
        <v>1009232529</v>
      </c>
    </row>
    <row r="266" spans="1:6" x14ac:dyDescent="0.25">
      <c r="A266" s="235" t="s">
        <v>506</v>
      </c>
      <c r="B266" s="235" t="s">
        <v>507</v>
      </c>
      <c r="C266" s="239">
        <v>366945801</v>
      </c>
      <c r="D266" s="239">
        <v>778597348</v>
      </c>
      <c r="E266" s="239">
        <v>451754009</v>
      </c>
      <c r="F266" s="239">
        <v>40102462</v>
      </c>
    </row>
    <row r="267" spans="1:6" x14ac:dyDescent="0.25">
      <c r="A267" s="235" t="s">
        <v>508</v>
      </c>
      <c r="B267" s="235" t="s">
        <v>509</v>
      </c>
      <c r="C267" s="239">
        <v>366945801</v>
      </c>
      <c r="D267" s="239">
        <v>392768476</v>
      </c>
      <c r="E267" s="239">
        <v>65925137</v>
      </c>
      <c r="F267" s="239">
        <v>40102462</v>
      </c>
    </row>
    <row r="268" spans="1:6" x14ac:dyDescent="0.25">
      <c r="A268" s="235" t="s">
        <v>510</v>
      </c>
      <c r="B268" s="235" t="s">
        <v>511</v>
      </c>
      <c r="C268" s="239">
        <v>0</v>
      </c>
      <c r="D268" s="239">
        <v>385828872</v>
      </c>
      <c r="E268" s="239">
        <v>385828872</v>
      </c>
      <c r="F268" s="239">
        <v>0</v>
      </c>
    </row>
    <row r="269" spans="1:6" x14ac:dyDescent="0.25">
      <c r="A269" s="235" t="s">
        <v>1068</v>
      </c>
      <c r="B269" s="235" t="s">
        <v>905</v>
      </c>
      <c r="C269" s="239">
        <v>0</v>
      </c>
      <c r="D269" s="239">
        <v>0</v>
      </c>
      <c r="E269" s="239">
        <v>0</v>
      </c>
      <c r="F269" s="239">
        <v>0</v>
      </c>
    </row>
    <row r="270" spans="1:6" x14ac:dyDescent="0.25">
      <c r="A270" s="235" t="s">
        <v>1069</v>
      </c>
      <c r="B270" s="235" t="s">
        <v>509</v>
      </c>
      <c r="C270" s="239">
        <v>0</v>
      </c>
      <c r="D270" s="239">
        <v>0</v>
      </c>
      <c r="E270" s="239">
        <v>0</v>
      </c>
      <c r="F270" s="239">
        <v>0</v>
      </c>
    </row>
    <row r="271" spans="1:6" x14ac:dyDescent="0.25">
      <c r="A271" s="235" t="s">
        <v>1070</v>
      </c>
      <c r="B271" s="235" t="s">
        <v>511</v>
      </c>
      <c r="C271" s="239">
        <v>0</v>
      </c>
      <c r="D271" s="239">
        <v>0</v>
      </c>
      <c r="E271" s="239">
        <v>0</v>
      </c>
      <c r="F271" s="239">
        <v>0</v>
      </c>
    </row>
    <row r="272" spans="1:6" x14ac:dyDescent="0.25">
      <c r="A272" s="235" t="s">
        <v>512</v>
      </c>
      <c r="B272" s="235" t="s">
        <v>513</v>
      </c>
      <c r="C272" s="239">
        <v>85302535</v>
      </c>
      <c r="D272" s="239">
        <v>173249712</v>
      </c>
      <c r="E272" s="239">
        <v>96458182</v>
      </c>
      <c r="F272" s="239">
        <v>8511005</v>
      </c>
    </row>
    <row r="273" spans="1:6" x14ac:dyDescent="0.25">
      <c r="A273" s="235" t="s">
        <v>514</v>
      </c>
      <c r="B273" s="235" t="s">
        <v>509</v>
      </c>
      <c r="C273" s="239">
        <v>85302535</v>
      </c>
      <c r="D273" s="239">
        <v>87261367</v>
      </c>
      <c r="E273" s="239">
        <v>10469837</v>
      </c>
      <c r="F273" s="239">
        <v>8511005</v>
      </c>
    </row>
    <row r="274" spans="1:6" x14ac:dyDescent="0.25">
      <c r="A274" s="235" t="s">
        <v>515</v>
      </c>
      <c r="B274" s="235" t="s">
        <v>511</v>
      </c>
      <c r="C274" s="239">
        <v>0</v>
      </c>
      <c r="D274" s="239">
        <v>85988345</v>
      </c>
      <c r="E274" s="239">
        <v>85988345</v>
      </c>
      <c r="F274" s="239">
        <v>0</v>
      </c>
    </row>
    <row r="275" spans="1:6" x14ac:dyDescent="0.25">
      <c r="A275" s="235" t="s">
        <v>516</v>
      </c>
      <c r="B275" s="235" t="s">
        <v>517</v>
      </c>
      <c r="C275" s="239">
        <v>30946614</v>
      </c>
      <c r="D275" s="239">
        <v>79821143</v>
      </c>
      <c r="E275" s="239">
        <v>61868055</v>
      </c>
      <c r="F275" s="239">
        <v>12993526</v>
      </c>
    </row>
    <row r="276" spans="1:6" x14ac:dyDescent="0.25">
      <c r="A276" s="235" t="s">
        <v>518</v>
      </c>
      <c r="B276" s="235" t="s">
        <v>509</v>
      </c>
      <c r="C276" s="239">
        <v>30946614</v>
      </c>
      <c r="D276" s="239">
        <v>41214143</v>
      </c>
      <c r="E276" s="239">
        <v>23261055</v>
      </c>
      <c r="F276" s="239">
        <v>12993526</v>
      </c>
    </row>
    <row r="277" spans="1:6" x14ac:dyDescent="0.25">
      <c r="A277" s="235" t="s">
        <v>519</v>
      </c>
      <c r="B277" s="235" t="s">
        <v>511</v>
      </c>
      <c r="C277" s="239">
        <v>0</v>
      </c>
      <c r="D277" s="239">
        <v>38607000</v>
      </c>
      <c r="E277" s="239">
        <v>38607000</v>
      </c>
      <c r="F277" s="239">
        <v>0</v>
      </c>
    </row>
    <row r="278" spans="1:6" x14ac:dyDescent="0.25">
      <c r="A278" s="235" t="s">
        <v>520</v>
      </c>
      <c r="B278" s="235" t="s">
        <v>521</v>
      </c>
      <c r="C278" s="239">
        <v>0</v>
      </c>
      <c r="D278" s="239">
        <v>1081221855.7</v>
      </c>
      <c r="E278" s="239">
        <v>1081221855.7</v>
      </c>
      <c r="F278" s="239">
        <v>0</v>
      </c>
    </row>
    <row r="279" spans="1:6" x14ac:dyDescent="0.25">
      <c r="A279" s="235" t="s">
        <v>522</v>
      </c>
      <c r="B279" s="235" t="s">
        <v>509</v>
      </c>
      <c r="C279" s="239">
        <v>0</v>
      </c>
      <c r="D279" s="239">
        <v>540610855.70000005</v>
      </c>
      <c r="E279" s="239">
        <v>540610855.70000005</v>
      </c>
      <c r="F279" s="239">
        <v>0</v>
      </c>
    </row>
    <row r="280" spans="1:6" x14ac:dyDescent="0.25">
      <c r="A280" s="235" t="s">
        <v>523</v>
      </c>
      <c r="B280" s="235" t="s">
        <v>511</v>
      </c>
      <c r="C280" s="239">
        <v>0</v>
      </c>
      <c r="D280" s="239">
        <v>540611000</v>
      </c>
      <c r="E280" s="239">
        <v>540611000</v>
      </c>
      <c r="F280" s="239">
        <v>0</v>
      </c>
    </row>
    <row r="281" spans="1:6" x14ac:dyDescent="0.25">
      <c r="A281" s="235" t="s">
        <v>524</v>
      </c>
      <c r="B281" s="235" t="s">
        <v>525</v>
      </c>
      <c r="C281" s="239">
        <v>8061678</v>
      </c>
      <c r="D281" s="239">
        <v>16184485</v>
      </c>
      <c r="E281" s="239">
        <v>8152190</v>
      </c>
      <c r="F281" s="239">
        <v>29383</v>
      </c>
    </row>
    <row r="282" spans="1:6" x14ac:dyDescent="0.25">
      <c r="A282" s="235" t="s">
        <v>526</v>
      </c>
      <c r="B282" s="235" t="s">
        <v>509</v>
      </c>
      <c r="C282" s="239">
        <v>8061678</v>
      </c>
      <c r="D282" s="239">
        <v>8092485</v>
      </c>
      <c r="E282" s="239">
        <v>60190</v>
      </c>
      <c r="F282" s="239">
        <v>29383</v>
      </c>
    </row>
    <row r="283" spans="1:6" x14ac:dyDescent="0.25">
      <c r="A283" s="235" t="s">
        <v>527</v>
      </c>
      <c r="B283" s="235" t="s">
        <v>511</v>
      </c>
      <c r="C283" s="239">
        <v>0</v>
      </c>
      <c r="D283" s="239">
        <v>8092000</v>
      </c>
      <c r="E283" s="239">
        <v>8092000</v>
      </c>
      <c r="F283" s="239">
        <v>0</v>
      </c>
    </row>
    <row r="284" spans="1:6" x14ac:dyDescent="0.25">
      <c r="A284" s="235" t="s">
        <v>528</v>
      </c>
      <c r="B284" s="235" t="s">
        <v>529</v>
      </c>
      <c r="C284" s="239">
        <v>0</v>
      </c>
      <c r="D284" s="239">
        <v>0</v>
      </c>
      <c r="E284" s="239">
        <v>0</v>
      </c>
      <c r="F284" s="239">
        <v>0</v>
      </c>
    </row>
    <row r="285" spans="1:6" x14ac:dyDescent="0.25">
      <c r="A285" s="235" t="s">
        <v>530</v>
      </c>
      <c r="B285" s="235" t="s">
        <v>509</v>
      </c>
      <c r="C285" s="239">
        <v>0</v>
      </c>
      <c r="D285" s="239">
        <v>0</v>
      </c>
      <c r="E285" s="239">
        <v>0</v>
      </c>
      <c r="F285" s="239">
        <v>0</v>
      </c>
    </row>
    <row r="286" spans="1:6" x14ac:dyDescent="0.25">
      <c r="A286" s="235" t="s">
        <v>531</v>
      </c>
      <c r="B286" s="235" t="s">
        <v>511</v>
      </c>
      <c r="C286" s="239">
        <v>0</v>
      </c>
      <c r="D286" s="239">
        <v>0</v>
      </c>
      <c r="E286" s="239">
        <v>0</v>
      </c>
      <c r="F286" s="239">
        <v>0</v>
      </c>
    </row>
    <row r="287" spans="1:6" x14ac:dyDescent="0.25">
      <c r="A287" s="235" t="s">
        <v>532</v>
      </c>
      <c r="B287" s="235" t="s">
        <v>533</v>
      </c>
      <c r="C287" s="239">
        <v>0</v>
      </c>
      <c r="D287" s="239">
        <v>0</v>
      </c>
      <c r="E287" s="239">
        <v>0</v>
      </c>
      <c r="F287" s="239">
        <v>0</v>
      </c>
    </row>
    <row r="288" spans="1:6" x14ac:dyDescent="0.25">
      <c r="A288" s="235" t="s">
        <v>534</v>
      </c>
      <c r="B288" s="235" t="s">
        <v>511</v>
      </c>
      <c r="C288" s="239">
        <v>0</v>
      </c>
      <c r="D288" s="239">
        <v>0</v>
      </c>
      <c r="E288" s="239">
        <v>0</v>
      </c>
      <c r="F288" s="239">
        <v>0</v>
      </c>
    </row>
    <row r="289" spans="1:6" x14ac:dyDescent="0.25">
      <c r="A289" s="235" t="s">
        <v>535</v>
      </c>
      <c r="B289" s="235" t="s">
        <v>536</v>
      </c>
      <c r="C289" s="239">
        <v>0</v>
      </c>
      <c r="D289" s="239">
        <v>0</v>
      </c>
      <c r="E289" s="239">
        <v>0</v>
      </c>
      <c r="F289" s="239">
        <v>0</v>
      </c>
    </row>
    <row r="290" spans="1:6" x14ac:dyDescent="0.25">
      <c r="A290" s="235" t="s">
        <v>537</v>
      </c>
      <c r="B290" s="235" t="s">
        <v>509</v>
      </c>
      <c r="C290" s="239">
        <v>0</v>
      </c>
      <c r="D290" s="239">
        <v>0</v>
      </c>
      <c r="E290" s="239">
        <v>0</v>
      </c>
      <c r="F290" s="239">
        <v>0</v>
      </c>
    </row>
    <row r="291" spans="1:6" x14ac:dyDescent="0.25">
      <c r="A291" s="235" t="s">
        <v>538</v>
      </c>
      <c r="B291" s="235" t="s">
        <v>539</v>
      </c>
      <c r="C291" s="239">
        <v>1481574496</v>
      </c>
      <c r="D291" s="239">
        <v>8207462159</v>
      </c>
      <c r="E291" s="239">
        <v>7626669615</v>
      </c>
      <c r="F291" s="239">
        <v>900781952</v>
      </c>
    </row>
    <row r="292" spans="1:6" x14ac:dyDescent="0.25">
      <c r="A292" s="235" t="s">
        <v>540</v>
      </c>
      <c r="B292" s="235" t="s">
        <v>509</v>
      </c>
      <c r="C292" s="239">
        <v>1481574496</v>
      </c>
      <c r="D292" s="239">
        <v>4108127321</v>
      </c>
      <c r="E292" s="239">
        <v>3527334777</v>
      </c>
      <c r="F292" s="239">
        <v>900781952</v>
      </c>
    </row>
    <row r="293" spans="1:6" x14ac:dyDescent="0.25">
      <c r="A293" s="235" t="s">
        <v>541</v>
      </c>
      <c r="B293" s="235" t="s">
        <v>511</v>
      </c>
      <c r="C293" s="239">
        <v>0</v>
      </c>
      <c r="D293" s="239">
        <v>4099334838</v>
      </c>
      <c r="E293" s="239">
        <v>4099334838</v>
      </c>
      <c r="F293" s="239">
        <v>0</v>
      </c>
    </row>
    <row r="294" spans="1:6" x14ac:dyDescent="0.25">
      <c r="A294" s="235" t="s">
        <v>542</v>
      </c>
      <c r="B294" s="235" t="s">
        <v>543</v>
      </c>
      <c r="C294" s="239">
        <v>126745287</v>
      </c>
      <c r="D294" s="239">
        <v>275319763</v>
      </c>
      <c r="E294" s="239">
        <v>167881144</v>
      </c>
      <c r="F294" s="239">
        <v>19306668</v>
      </c>
    </row>
    <row r="295" spans="1:6" x14ac:dyDescent="0.25">
      <c r="A295" s="235" t="s">
        <v>544</v>
      </c>
      <c r="B295" s="235" t="s">
        <v>545</v>
      </c>
      <c r="C295" s="239">
        <v>126745287</v>
      </c>
      <c r="D295" s="239">
        <v>137942763</v>
      </c>
      <c r="E295" s="239">
        <v>30504144</v>
      </c>
      <c r="F295" s="239">
        <v>19306668</v>
      </c>
    </row>
    <row r="296" spans="1:6" x14ac:dyDescent="0.25">
      <c r="A296" s="235" t="s">
        <v>546</v>
      </c>
      <c r="B296" s="235" t="s">
        <v>547</v>
      </c>
      <c r="C296" s="239">
        <v>0</v>
      </c>
      <c r="D296" s="239">
        <v>137377000</v>
      </c>
      <c r="E296" s="239">
        <v>137377000</v>
      </c>
      <c r="F296" s="239">
        <v>0</v>
      </c>
    </row>
    <row r="297" spans="1:6" ht="30" x14ac:dyDescent="0.25">
      <c r="A297" s="235" t="s">
        <v>548</v>
      </c>
      <c r="B297" s="235" t="s">
        <v>549</v>
      </c>
      <c r="C297" s="239">
        <v>0</v>
      </c>
      <c r="D297" s="239">
        <v>0</v>
      </c>
      <c r="E297" s="239">
        <v>0</v>
      </c>
      <c r="F297" s="239">
        <v>0</v>
      </c>
    </row>
    <row r="298" spans="1:6" ht="30" x14ac:dyDescent="0.25">
      <c r="A298" s="235" t="s">
        <v>550</v>
      </c>
      <c r="B298" s="235" t="s">
        <v>551</v>
      </c>
      <c r="C298" s="239">
        <v>0</v>
      </c>
      <c r="D298" s="239">
        <v>0</v>
      </c>
      <c r="E298" s="239">
        <v>0</v>
      </c>
      <c r="F298" s="239">
        <v>0</v>
      </c>
    </row>
    <row r="299" spans="1:6" x14ac:dyDescent="0.25">
      <c r="A299" s="235" t="s">
        <v>552</v>
      </c>
      <c r="B299" s="235" t="s">
        <v>553</v>
      </c>
      <c r="C299" s="239">
        <v>5455656</v>
      </c>
      <c r="D299" s="239">
        <v>10911656</v>
      </c>
      <c r="E299" s="239">
        <v>5456000</v>
      </c>
      <c r="F299" s="239">
        <v>0</v>
      </c>
    </row>
    <row r="300" spans="1:6" x14ac:dyDescent="0.25">
      <c r="A300" s="235" t="s">
        <v>554</v>
      </c>
      <c r="B300" s="235" t="s">
        <v>509</v>
      </c>
      <c r="C300" s="239">
        <v>5455656</v>
      </c>
      <c r="D300" s="239">
        <v>5455656</v>
      </c>
      <c r="E300" s="239">
        <v>0</v>
      </c>
      <c r="F300" s="239">
        <v>0</v>
      </c>
    </row>
    <row r="301" spans="1:6" x14ac:dyDescent="0.25">
      <c r="A301" s="235" t="s">
        <v>555</v>
      </c>
      <c r="B301" s="235" t="s">
        <v>511</v>
      </c>
      <c r="C301" s="239">
        <v>0</v>
      </c>
      <c r="D301" s="239">
        <v>5456000</v>
      </c>
      <c r="E301" s="239">
        <v>5456000</v>
      </c>
      <c r="F301" s="239">
        <v>0</v>
      </c>
    </row>
    <row r="302" spans="1:6" ht="30" x14ac:dyDescent="0.25">
      <c r="A302" s="235" t="s">
        <v>556</v>
      </c>
      <c r="B302" s="235" t="s">
        <v>557</v>
      </c>
      <c r="C302" s="239">
        <v>132496951</v>
      </c>
      <c r="D302" s="239">
        <v>555010408</v>
      </c>
      <c r="E302" s="239">
        <v>450020990</v>
      </c>
      <c r="F302" s="239">
        <v>27507533</v>
      </c>
    </row>
    <row r="303" spans="1:6" x14ac:dyDescent="0.25">
      <c r="A303" s="235" t="s">
        <v>558</v>
      </c>
      <c r="B303" s="235" t="s">
        <v>509</v>
      </c>
      <c r="C303" s="239">
        <v>132496951</v>
      </c>
      <c r="D303" s="239">
        <v>277853408</v>
      </c>
      <c r="E303" s="239">
        <v>172863990</v>
      </c>
      <c r="F303" s="239">
        <v>27507533</v>
      </c>
    </row>
    <row r="304" spans="1:6" x14ac:dyDescent="0.25">
      <c r="A304" s="235" t="s">
        <v>559</v>
      </c>
      <c r="B304" s="235" t="s">
        <v>511</v>
      </c>
      <c r="C304" s="239">
        <v>0</v>
      </c>
      <c r="D304" s="239">
        <v>277157000</v>
      </c>
      <c r="E304" s="239">
        <v>277157000</v>
      </c>
      <c r="F304" s="239">
        <v>0</v>
      </c>
    </row>
    <row r="305" spans="1:6" ht="30" x14ac:dyDescent="0.25">
      <c r="A305" s="235" t="s">
        <v>560</v>
      </c>
      <c r="B305" s="235" t="s">
        <v>561</v>
      </c>
      <c r="C305" s="239">
        <v>0</v>
      </c>
      <c r="D305" s="239">
        <v>0</v>
      </c>
      <c r="E305" s="239">
        <v>0</v>
      </c>
      <c r="F305" s="239">
        <v>0</v>
      </c>
    </row>
    <row r="306" spans="1:6" x14ac:dyDescent="0.25">
      <c r="A306" s="235" t="s">
        <v>562</v>
      </c>
      <c r="B306" s="235" t="s">
        <v>509</v>
      </c>
      <c r="C306" s="239">
        <v>0</v>
      </c>
      <c r="D306" s="239">
        <v>0</v>
      </c>
      <c r="E306" s="239">
        <v>0</v>
      </c>
      <c r="F306" s="239">
        <v>0</v>
      </c>
    </row>
    <row r="307" spans="1:6" x14ac:dyDescent="0.25">
      <c r="A307" s="235" t="s">
        <v>1071</v>
      </c>
      <c r="B307" s="235" t="s">
        <v>1072</v>
      </c>
      <c r="C307" s="239">
        <v>1831977</v>
      </c>
      <c r="D307" s="239">
        <v>3663954</v>
      </c>
      <c r="E307" s="239">
        <v>1831977</v>
      </c>
      <c r="F307" s="239">
        <v>0</v>
      </c>
    </row>
    <row r="308" spans="1:6" x14ac:dyDescent="0.25">
      <c r="A308" s="235" t="s">
        <v>1073</v>
      </c>
      <c r="B308" s="235" t="s">
        <v>509</v>
      </c>
      <c r="C308" s="239">
        <v>1831977</v>
      </c>
      <c r="D308" s="239">
        <v>1831977</v>
      </c>
      <c r="E308" s="239">
        <v>0</v>
      </c>
      <c r="F308" s="239">
        <v>0</v>
      </c>
    </row>
    <row r="309" spans="1:6" x14ac:dyDescent="0.25">
      <c r="A309" s="235" t="s">
        <v>1074</v>
      </c>
      <c r="B309" s="235" t="s">
        <v>511</v>
      </c>
      <c r="C309" s="239">
        <v>0</v>
      </c>
      <c r="D309" s="239">
        <v>1831977</v>
      </c>
      <c r="E309" s="239">
        <v>1831977</v>
      </c>
      <c r="F309" s="239">
        <v>0</v>
      </c>
    </row>
    <row r="310" spans="1:6" x14ac:dyDescent="0.25">
      <c r="A310" s="235" t="s">
        <v>563</v>
      </c>
      <c r="B310" s="235" t="s">
        <v>564</v>
      </c>
      <c r="C310" s="239">
        <v>0</v>
      </c>
      <c r="D310" s="239">
        <v>400319646.77999997</v>
      </c>
      <c r="E310" s="239">
        <v>400319646.77999997</v>
      </c>
      <c r="F310" s="239">
        <v>0</v>
      </c>
    </row>
    <row r="311" spans="1:6" x14ac:dyDescent="0.25">
      <c r="A311" s="235" t="s">
        <v>565</v>
      </c>
      <c r="B311" s="235" t="s">
        <v>509</v>
      </c>
      <c r="C311" s="239">
        <v>0</v>
      </c>
      <c r="D311" s="239">
        <v>200159646.78</v>
      </c>
      <c r="E311" s="239">
        <v>200159646.78</v>
      </c>
      <c r="F311" s="239">
        <v>0</v>
      </c>
    </row>
    <row r="312" spans="1:6" x14ac:dyDescent="0.25">
      <c r="A312" s="235" t="s">
        <v>566</v>
      </c>
      <c r="B312" s="235" t="s">
        <v>511</v>
      </c>
      <c r="C312" s="239">
        <v>0</v>
      </c>
      <c r="D312" s="239">
        <v>200160000</v>
      </c>
      <c r="E312" s="239">
        <v>200160000</v>
      </c>
      <c r="F312" s="239">
        <v>0</v>
      </c>
    </row>
    <row r="313" spans="1:6" x14ac:dyDescent="0.25">
      <c r="A313" s="235" t="s">
        <v>567</v>
      </c>
      <c r="B313" s="235" t="s">
        <v>568</v>
      </c>
      <c r="C313" s="239">
        <v>0</v>
      </c>
      <c r="D313" s="239">
        <v>292942000</v>
      </c>
      <c r="E313" s="239">
        <v>292942000</v>
      </c>
      <c r="F313" s="239">
        <v>0</v>
      </c>
    </row>
    <row r="314" spans="1:6" x14ac:dyDescent="0.25">
      <c r="A314" s="235" t="s">
        <v>569</v>
      </c>
      <c r="B314" s="235" t="s">
        <v>570</v>
      </c>
      <c r="C314" s="239">
        <v>0</v>
      </c>
      <c r="D314" s="239">
        <v>292942000</v>
      </c>
      <c r="E314" s="239">
        <v>292942000</v>
      </c>
      <c r="F314" s="239">
        <v>0</v>
      </c>
    </row>
    <row r="315" spans="1:6" x14ac:dyDescent="0.25">
      <c r="A315" s="235" t="s">
        <v>571</v>
      </c>
      <c r="B315" s="235" t="s">
        <v>570</v>
      </c>
      <c r="C315" s="239">
        <v>0</v>
      </c>
      <c r="D315" s="239">
        <v>292942000</v>
      </c>
      <c r="E315" s="239">
        <v>292942000</v>
      </c>
      <c r="F315" s="239">
        <v>0</v>
      </c>
    </row>
    <row r="316" spans="1:6" x14ac:dyDescent="0.25">
      <c r="A316" s="235" t="s">
        <v>572</v>
      </c>
      <c r="B316" s="235" t="s">
        <v>573</v>
      </c>
      <c r="C316" s="239">
        <v>0</v>
      </c>
      <c r="D316" s="239">
        <v>0</v>
      </c>
      <c r="E316" s="239">
        <v>0</v>
      </c>
      <c r="F316" s="239">
        <v>0</v>
      </c>
    </row>
    <row r="317" spans="1:6" x14ac:dyDescent="0.25">
      <c r="A317" s="235" t="s">
        <v>574</v>
      </c>
      <c r="B317" s="235" t="s">
        <v>573</v>
      </c>
      <c r="C317" s="239">
        <v>0</v>
      </c>
      <c r="D317" s="239">
        <v>0</v>
      </c>
      <c r="E317" s="239">
        <v>0</v>
      </c>
      <c r="F317" s="239">
        <v>0</v>
      </c>
    </row>
    <row r="318" spans="1:6" x14ac:dyDescent="0.25">
      <c r="A318" s="235" t="s">
        <v>575</v>
      </c>
      <c r="B318" s="235" t="s">
        <v>576</v>
      </c>
      <c r="C318" s="239">
        <v>0</v>
      </c>
      <c r="D318" s="239">
        <v>0</v>
      </c>
      <c r="E318" s="239">
        <v>0</v>
      </c>
      <c r="F318" s="239">
        <v>0</v>
      </c>
    </row>
    <row r="319" spans="1:6" x14ac:dyDescent="0.25">
      <c r="A319" s="235" t="s">
        <v>577</v>
      </c>
      <c r="B319" s="235" t="s">
        <v>576</v>
      </c>
      <c r="C319" s="239">
        <v>0</v>
      </c>
      <c r="D319" s="239">
        <v>0</v>
      </c>
      <c r="E319" s="239">
        <v>0</v>
      </c>
      <c r="F319" s="239">
        <v>0</v>
      </c>
    </row>
    <row r="320" spans="1:6" x14ac:dyDescent="0.25">
      <c r="A320" s="235" t="s">
        <v>578</v>
      </c>
      <c r="B320" s="235" t="s">
        <v>579</v>
      </c>
      <c r="C320" s="239">
        <v>15047504811.33</v>
      </c>
      <c r="D320" s="239">
        <v>29354239120.18</v>
      </c>
      <c r="E320" s="239">
        <v>14306734308.85</v>
      </c>
      <c r="F320" s="239">
        <v>0</v>
      </c>
    </row>
    <row r="321" spans="1:6" x14ac:dyDescent="0.25">
      <c r="A321" s="235" t="s">
        <v>580</v>
      </c>
      <c r="B321" s="235" t="s">
        <v>581</v>
      </c>
      <c r="C321" s="239">
        <v>15047504811.33</v>
      </c>
      <c r="D321" s="239">
        <v>29354239120.18</v>
      </c>
      <c r="E321" s="239">
        <v>14306734308.85</v>
      </c>
      <c r="F321" s="239">
        <v>0</v>
      </c>
    </row>
    <row r="322" spans="1:6" x14ac:dyDescent="0.25">
      <c r="A322" s="235" t="s">
        <v>582</v>
      </c>
      <c r="B322" s="235" t="s">
        <v>581</v>
      </c>
      <c r="C322" s="239">
        <v>15047504811.33</v>
      </c>
      <c r="D322" s="239">
        <v>29354239120.18</v>
      </c>
      <c r="E322" s="239">
        <v>14306734308.85</v>
      </c>
      <c r="F322" s="239">
        <v>0</v>
      </c>
    </row>
    <row r="323" spans="1:6" x14ac:dyDescent="0.25">
      <c r="A323" s="235" t="s">
        <v>583</v>
      </c>
      <c r="B323" s="235" t="s">
        <v>584</v>
      </c>
      <c r="C323" s="239">
        <v>1282924929.49</v>
      </c>
      <c r="D323" s="239">
        <v>8855149178.6800003</v>
      </c>
      <c r="E323" s="239">
        <v>7583974106.1899996</v>
      </c>
      <c r="F323" s="239">
        <v>11749857</v>
      </c>
    </row>
    <row r="324" spans="1:6" x14ac:dyDescent="0.25">
      <c r="A324" s="235" t="s">
        <v>585</v>
      </c>
      <c r="B324" s="235" t="s">
        <v>586</v>
      </c>
      <c r="C324" s="239">
        <v>0</v>
      </c>
      <c r="D324" s="239">
        <v>0</v>
      </c>
      <c r="E324" s="239">
        <v>0</v>
      </c>
      <c r="F324" s="239">
        <v>0</v>
      </c>
    </row>
    <row r="325" spans="1:6" ht="30" x14ac:dyDescent="0.25">
      <c r="A325" s="235" t="s">
        <v>587</v>
      </c>
      <c r="B325" s="235" t="s">
        <v>588</v>
      </c>
      <c r="C325" s="239">
        <v>0</v>
      </c>
      <c r="D325" s="239">
        <v>0</v>
      </c>
      <c r="E325" s="239">
        <v>0</v>
      </c>
      <c r="F325" s="239">
        <v>0</v>
      </c>
    </row>
    <row r="326" spans="1:6" x14ac:dyDescent="0.25">
      <c r="A326" s="235" t="s">
        <v>589</v>
      </c>
      <c r="B326" s="235" t="s">
        <v>590</v>
      </c>
      <c r="C326" s="239">
        <v>0</v>
      </c>
      <c r="D326" s="239">
        <v>1154419</v>
      </c>
      <c r="E326" s="239">
        <v>1154419</v>
      </c>
      <c r="F326" s="239">
        <v>0</v>
      </c>
    </row>
    <row r="327" spans="1:6" x14ac:dyDescent="0.25">
      <c r="A327" s="235" t="s">
        <v>591</v>
      </c>
      <c r="B327" s="235" t="s">
        <v>590</v>
      </c>
      <c r="C327" s="239">
        <v>0</v>
      </c>
      <c r="D327" s="239">
        <v>1154419</v>
      </c>
      <c r="E327" s="239">
        <v>1154419</v>
      </c>
      <c r="F327" s="239">
        <v>0</v>
      </c>
    </row>
    <row r="328" spans="1:6" x14ac:dyDescent="0.25">
      <c r="A328" s="235" t="s">
        <v>592</v>
      </c>
      <c r="B328" s="235" t="s">
        <v>593</v>
      </c>
      <c r="C328" s="239">
        <v>0</v>
      </c>
      <c r="D328" s="239">
        <v>0</v>
      </c>
      <c r="E328" s="239">
        <v>0</v>
      </c>
      <c r="F328" s="239">
        <v>0</v>
      </c>
    </row>
    <row r="329" spans="1:6" x14ac:dyDescent="0.25">
      <c r="A329" s="235" t="s">
        <v>594</v>
      </c>
      <c r="B329" s="235" t="s">
        <v>593</v>
      </c>
      <c r="C329" s="239">
        <v>0</v>
      </c>
      <c r="D329" s="239">
        <v>0</v>
      </c>
      <c r="E329" s="239">
        <v>0</v>
      </c>
      <c r="F329" s="239">
        <v>0</v>
      </c>
    </row>
    <row r="330" spans="1:6" x14ac:dyDescent="0.25">
      <c r="A330" s="235" t="s">
        <v>595</v>
      </c>
      <c r="B330" s="235" t="s">
        <v>596</v>
      </c>
      <c r="C330" s="239">
        <v>5853036</v>
      </c>
      <c r="D330" s="239">
        <v>0</v>
      </c>
      <c r="E330" s="239">
        <v>0</v>
      </c>
      <c r="F330" s="239">
        <v>5853036</v>
      </c>
    </row>
    <row r="331" spans="1:6" x14ac:dyDescent="0.25">
      <c r="A331" s="235" t="s">
        <v>597</v>
      </c>
      <c r="B331" s="235" t="s">
        <v>596</v>
      </c>
      <c r="C331" s="239">
        <v>5853036</v>
      </c>
      <c r="D331" s="239">
        <v>0</v>
      </c>
      <c r="E331" s="239">
        <v>0</v>
      </c>
      <c r="F331" s="239">
        <v>5853036</v>
      </c>
    </row>
    <row r="332" spans="1:6" ht="30" x14ac:dyDescent="0.25">
      <c r="A332" s="235" t="s">
        <v>598</v>
      </c>
      <c r="B332" s="235" t="s">
        <v>599</v>
      </c>
      <c r="C332" s="239">
        <v>0</v>
      </c>
      <c r="D332" s="239">
        <v>435934900</v>
      </c>
      <c r="E332" s="239">
        <v>435934900</v>
      </c>
      <c r="F332" s="239">
        <v>0</v>
      </c>
    </row>
    <row r="333" spans="1:6" x14ac:dyDescent="0.25">
      <c r="A333" s="235" t="s">
        <v>600</v>
      </c>
      <c r="B333" s="235" t="s">
        <v>601</v>
      </c>
      <c r="C333" s="239">
        <v>0</v>
      </c>
      <c r="D333" s="239">
        <v>290567300</v>
      </c>
      <c r="E333" s="239">
        <v>290567300</v>
      </c>
      <c r="F333" s="239">
        <v>0</v>
      </c>
    </row>
    <row r="334" spans="1:6" x14ac:dyDescent="0.25">
      <c r="A334" s="235" t="s">
        <v>602</v>
      </c>
      <c r="B334" s="235" t="s">
        <v>603</v>
      </c>
      <c r="C334" s="239">
        <v>0</v>
      </c>
      <c r="D334" s="239">
        <v>145367600</v>
      </c>
      <c r="E334" s="239">
        <v>145367600</v>
      </c>
      <c r="F334" s="239">
        <v>0</v>
      </c>
    </row>
    <row r="335" spans="1:6" x14ac:dyDescent="0.25">
      <c r="A335" s="235" t="s">
        <v>604</v>
      </c>
      <c r="B335" s="235" t="s">
        <v>605</v>
      </c>
      <c r="C335" s="239">
        <v>0</v>
      </c>
      <c r="D335" s="239">
        <v>1016716400</v>
      </c>
      <c r="E335" s="239">
        <v>1016716400</v>
      </c>
      <c r="F335" s="239">
        <v>0</v>
      </c>
    </row>
    <row r="336" spans="1:6" x14ac:dyDescent="0.25">
      <c r="A336" s="235" t="s">
        <v>606</v>
      </c>
      <c r="B336" s="235" t="s">
        <v>607</v>
      </c>
      <c r="C336" s="239">
        <v>0</v>
      </c>
      <c r="D336" s="239">
        <v>871348800</v>
      </c>
      <c r="E336" s="239">
        <v>871348800</v>
      </c>
      <c r="F336" s="239">
        <v>0</v>
      </c>
    </row>
    <row r="337" spans="1:6" x14ac:dyDescent="0.25">
      <c r="A337" s="235" t="s">
        <v>608</v>
      </c>
      <c r="B337" s="235" t="s">
        <v>609</v>
      </c>
      <c r="C337" s="239">
        <v>0</v>
      </c>
      <c r="D337" s="239">
        <v>145367600</v>
      </c>
      <c r="E337" s="239">
        <v>145367600</v>
      </c>
      <c r="F337" s="239">
        <v>0</v>
      </c>
    </row>
    <row r="338" spans="1:6" x14ac:dyDescent="0.25">
      <c r="A338" s="235" t="s">
        <v>610</v>
      </c>
      <c r="B338" s="235" t="s">
        <v>611</v>
      </c>
      <c r="C338" s="239">
        <v>56782691.060000002</v>
      </c>
      <c r="D338" s="239">
        <v>166102310.44999999</v>
      </c>
      <c r="E338" s="239">
        <v>109319619.39</v>
      </c>
      <c r="F338" s="239">
        <v>0</v>
      </c>
    </row>
    <row r="339" spans="1:6" x14ac:dyDescent="0.25">
      <c r="A339" s="235" t="s">
        <v>612</v>
      </c>
      <c r="B339" s="235" t="s">
        <v>611</v>
      </c>
      <c r="C339" s="239">
        <v>56782691.060000002</v>
      </c>
      <c r="D339" s="239">
        <v>166102310.44999999</v>
      </c>
      <c r="E339" s="239">
        <v>109319619.39</v>
      </c>
      <c r="F339" s="239">
        <v>0</v>
      </c>
    </row>
    <row r="340" spans="1:6" x14ac:dyDescent="0.25">
      <c r="A340" s="235" t="s">
        <v>613</v>
      </c>
      <c r="B340" s="235" t="s">
        <v>513</v>
      </c>
      <c r="C340" s="239">
        <v>903326888.04999995</v>
      </c>
      <c r="D340" s="239">
        <v>6527857225.8500004</v>
      </c>
      <c r="E340" s="239">
        <v>5630427158.8000002</v>
      </c>
      <c r="F340" s="239">
        <v>5896821</v>
      </c>
    </row>
    <row r="341" spans="1:6" x14ac:dyDescent="0.25">
      <c r="A341" s="235" t="s">
        <v>614</v>
      </c>
      <c r="B341" s="235" t="s">
        <v>513</v>
      </c>
      <c r="C341" s="239">
        <v>903326888.04999995</v>
      </c>
      <c r="D341" s="239">
        <v>6527857225.8500004</v>
      </c>
      <c r="E341" s="239">
        <v>5630427158.8000002</v>
      </c>
      <c r="F341" s="239">
        <v>5896821</v>
      </c>
    </row>
    <row r="342" spans="1:6" x14ac:dyDescent="0.25">
      <c r="A342" s="235" t="s">
        <v>615</v>
      </c>
      <c r="B342" s="235" t="s">
        <v>226</v>
      </c>
      <c r="C342" s="239">
        <v>316962314.38</v>
      </c>
      <c r="D342" s="239">
        <v>707383923.38</v>
      </c>
      <c r="E342" s="239">
        <v>390421609</v>
      </c>
      <c r="F342" s="239">
        <v>0</v>
      </c>
    </row>
    <row r="343" spans="1:6" x14ac:dyDescent="0.25">
      <c r="A343" s="235" t="s">
        <v>616</v>
      </c>
      <c r="B343" s="235" t="s">
        <v>226</v>
      </c>
      <c r="C343" s="239">
        <v>316962314.38</v>
      </c>
      <c r="D343" s="239">
        <v>707383923.38</v>
      </c>
      <c r="E343" s="239">
        <v>390421609</v>
      </c>
      <c r="F343" s="239">
        <v>0</v>
      </c>
    </row>
    <row r="344" spans="1:6" x14ac:dyDescent="0.25">
      <c r="A344" s="235" t="s">
        <v>617</v>
      </c>
      <c r="B344" s="235" t="s">
        <v>68</v>
      </c>
      <c r="C344" s="239">
        <v>0</v>
      </c>
      <c r="D344" s="239">
        <v>0</v>
      </c>
      <c r="E344" s="239">
        <v>0</v>
      </c>
      <c r="F344" s="239">
        <v>0</v>
      </c>
    </row>
    <row r="345" spans="1:6" x14ac:dyDescent="0.25">
      <c r="A345" s="235" t="s">
        <v>618</v>
      </c>
      <c r="B345" s="235" t="s">
        <v>68</v>
      </c>
      <c r="C345" s="239">
        <v>0</v>
      </c>
      <c r="D345" s="239">
        <v>0</v>
      </c>
      <c r="E345" s="239">
        <v>0</v>
      </c>
      <c r="F345" s="239">
        <v>0</v>
      </c>
    </row>
    <row r="346" spans="1:6" x14ac:dyDescent="0.25">
      <c r="A346" s="235" t="s">
        <v>619</v>
      </c>
      <c r="B346" s="235" t="s">
        <v>620</v>
      </c>
      <c r="C346" s="239">
        <v>19158945594.290001</v>
      </c>
      <c r="D346" s="239">
        <v>44847630509</v>
      </c>
      <c r="E346" s="239">
        <v>44850969881</v>
      </c>
      <c r="F346" s="239">
        <v>19162284966.290001</v>
      </c>
    </row>
    <row r="347" spans="1:6" x14ac:dyDescent="0.25">
      <c r="A347" s="235" t="s">
        <v>621</v>
      </c>
      <c r="B347" s="235" t="s">
        <v>622</v>
      </c>
      <c r="C347" s="239">
        <v>17892781774.919998</v>
      </c>
      <c r="D347" s="239">
        <v>44398292753</v>
      </c>
      <c r="E347" s="239">
        <v>44566285592</v>
      </c>
      <c r="F347" s="239">
        <v>18060774613.919998</v>
      </c>
    </row>
    <row r="348" spans="1:6" x14ac:dyDescent="0.25">
      <c r="A348" s="235" t="s">
        <v>623</v>
      </c>
      <c r="B348" s="235" t="s">
        <v>624</v>
      </c>
      <c r="C348" s="239">
        <v>2618601603</v>
      </c>
      <c r="D348" s="239">
        <v>23352850062.880001</v>
      </c>
      <c r="E348" s="239">
        <v>20734248459.880001</v>
      </c>
      <c r="F348" s="239">
        <v>0</v>
      </c>
    </row>
    <row r="349" spans="1:6" x14ac:dyDescent="0.25">
      <c r="A349" s="235" t="s">
        <v>625</v>
      </c>
      <c r="B349" s="235" t="s">
        <v>624</v>
      </c>
      <c r="C349" s="239">
        <v>2618601603</v>
      </c>
      <c r="D349" s="239">
        <v>23352850062.880001</v>
      </c>
      <c r="E349" s="239">
        <v>20734248459.880001</v>
      </c>
      <c r="F349" s="239">
        <v>0</v>
      </c>
    </row>
    <row r="350" spans="1:6" x14ac:dyDescent="0.25">
      <c r="A350" s="235" t="s">
        <v>626</v>
      </c>
      <c r="B350" s="235" t="s">
        <v>627</v>
      </c>
      <c r="C350" s="239">
        <v>1674023054</v>
      </c>
      <c r="D350" s="239">
        <v>5547773788</v>
      </c>
      <c r="E350" s="239">
        <v>4229531603</v>
      </c>
      <c r="F350" s="239">
        <v>355780869</v>
      </c>
    </row>
    <row r="351" spans="1:6" x14ac:dyDescent="0.25">
      <c r="A351" s="235" t="s">
        <v>628</v>
      </c>
      <c r="B351" s="235" t="s">
        <v>627</v>
      </c>
      <c r="C351" s="239">
        <v>1674023054</v>
      </c>
      <c r="D351" s="239">
        <v>5547773788</v>
      </c>
      <c r="E351" s="239">
        <v>4229531603</v>
      </c>
      <c r="F351" s="239">
        <v>355780869</v>
      </c>
    </row>
    <row r="352" spans="1:6" x14ac:dyDescent="0.25">
      <c r="A352" s="235" t="s">
        <v>629</v>
      </c>
      <c r="B352" s="235" t="s">
        <v>630</v>
      </c>
      <c r="C352" s="239">
        <v>4243203156.9400001</v>
      </c>
      <c r="D352" s="239">
        <v>416944934</v>
      </c>
      <c r="E352" s="239">
        <v>1083679392</v>
      </c>
      <c r="F352" s="239">
        <v>4909937614.9399996</v>
      </c>
    </row>
    <row r="353" spans="1:6" x14ac:dyDescent="0.25">
      <c r="A353" s="235" t="s">
        <v>631</v>
      </c>
      <c r="B353" s="235" t="s">
        <v>630</v>
      </c>
      <c r="C353" s="239">
        <v>4243203156.9400001</v>
      </c>
      <c r="D353" s="239">
        <v>416944934</v>
      </c>
      <c r="E353" s="239">
        <v>1083679392</v>
      </c>
      <c r="F353" s="239">
        <v>4909937614.9399996</v>
      </c>
    </row>
    <row r="354" spans="1:6" x14ac:dyDescent="0.25">
      <c r="A354" s="235" t="s">
        <v>632</v>
      </c>
      <c r="B354" s="235" t="s">
        <v>633</v>
      </c>
      <c r="C354" s="239">
        <v>2528083339.2800002</v>
      </c>
      <c r="D354" s="239">
        <v>243746179</v>
      </c>
      <c r="E354" s="239">
        <v>905142923</v>
      </c>
      <c r="F354" s="239">
        <v>3189480083.2800002</v>
      </c>
    </row>
    <row r="355" spans="1:6" x14ac:dyDescent="0.25">
      <c r="A355" s="235" t="s">
        <v>634</v>
      </c>
      <c r="B355" s="235" t="s">
        <v>633</v>
      </c>
      <c r="C355" s="239">
        <v>2528083339.2800002</v>
      </c>
      <c r="D355" s="239">
        <v>243746179</v>
      </c>
      <c r="E355" s="239">
        <v>905142923</v>
      </c>
      <c r="F355" s="239">
        <v>3189480083.2800002</v>
      </c>
    </row>
    <row r="356" spans="1:6" x14ac:dyDescent="0.25">
      <c r="A356" s="235" t="s">
        <v>635</v>
      </c>
      <c r="B356" s="235" t="s">
        <v>636</v>
      </c>
      <c r="C356" s="239">
        <v>2989621689.7600002</v>
      </c>
      <c r="D356" s="239">
        <v>290575384</v>
      </c>
      <c r="E356" s="239">
        <v>1363398465</v>
      </c>
      <c r="F356" s="239">
        <v>4062444770.7600002</v>
      </c>
    </row>
    <row r="357" spans="1:6" x14ac:dyDescent="0.25">
      <c r="A357" s="235" t="s">
        <v>637</v>
      </c>
      <c r="B357" s="235" t="s">
        <v>636</v>
      </c>
      <c r="C357" s="239">
        <v>2989621689.7600002</v>
      </c>
      <c r="D357" s="239">
        <v>290575384</v>
      </c>
      <c r="E357" s="239">
        <v>1363398465</v>
      </c>
      <c r="F357" s="239">
        <v>4062444770.7600002</v>
      </c>
    </row>
    <row r="358" spans="1:6" x14ac:dyDescent="0.25">
      <c r="A358" s="235" t="s">
        <v>638</v>
      </c>
      <c r="B358" s="235" t="s">
        <v>639</v>
      </c>
      <c r="C358" s="239">
        <v>251703485</v>
      </c>
      <c r="D358" s="239">
        <v>311984474</v>
      </c>
      <c r="E358" s="239">
        <v>2501483950</v>
      </c>
      <c r="F358" s="239">
        <v>2441202961</v>
      </c>
    </row>
    <row r="359" spans="1:6" x14ac:dyDescent="0.25">
      <c r="A359" s="235" t="s">
        <v>640</v>
      </c>
      <c r="B359" s="235" t="s">
        <v>639</v>
      </c>
      <c r="C359" s="239">
        <v>251703485</v>
      </c>
      <c r="D359" s="239">
        <v>311984474</v>
      </c>
      <c r="E359" s="239">
        <v>2501483950</v>
      </c>
      <c r="F359" s="239">
        <v>2441202961</v>
      </c>
    </row>
    <row r="360" spans="1:6" x14ac:dyDescent="0.25">
      <c r="A360" s="235" t="s">
        <v>641</v>
      </c>
      <c r="B360" s="235" t="s">
        <v>430</v>
      </c>
      <c r="C360" s="239">
        <v>10867979</v>
      </c>
      <c r="D360" s="239">
        <v>71453397.430000007</v>
      </c>
      <c r="E360" s="239">
        <v>60585418.43</v>
      </c>
      <c r="F360" s="239">
        <v>0</v>
      </c>
    </row>
    <row r="361" spans="1:6" x14ac:dyDescent="0.25">
      <c r="A361" s="235" t="s">
        <v>642</v>
      </c>
      <c r="B361" s="235" t="s">
        <v>430</v>
      </c>
      <c r="C361" s="239">
        <v>10867979</v>
      </c>
      <c r="D361" s="239">
        <v>71453397.430000007</v>
      </c>
      <c r="E361" s="239">
        <v>60585418.43</v>
      </c>
      <c r="F361" s="239">
        <v>0</v>
      </c>
    </row>
    <row r="362" spans="1:6" x14ac:dyDescent="0.25">
      <c r="A362" s="235" t="s">
        <v>643</v>
      </c>
      <c r="B362" s="235" t="s">
        <v>644</v>
      </c>
      <c r="C362" s="239">
        <v>2517555923.9400001</v>
      </c>
      <c r="D362" s="239">
        <v>633734714</v>
      </c>
      <c r="E362" s="239">
        <v>1071743509</v>
      </c>
      <c r="F362" s="239">
        <v>2955564718.9400001</v>
      </c>
    </row>
    <row r="363" spans="1:6" x14ac:dyDescent="0.25">
      <c r="A363" s="235" t="s">
        <v>645</v>
      </c>
      <c r="B363" s="235" t="s">
        <v>644</v>
      </c>
      <c r="C363" s="239">
        <v>2232077189.4299998</v>
      </c>
      <c r="D363" s="239">
        <v>605654036</v>
      </c>
      <c r="E363" s="239">
        <v>961497040</v>
      </c>
      <c r="F363" s="239">
        <v>2587920193.4299998</v>
      </c>
    </row>
    <row r="364" spans="1:6" x14ac:dyDescent="0.25">
      <c r="A364" s="235" t="s">
        <v>646</v>
      </c>
      <c r="B364" s="235" t="s">
        <v>647</v>
      </c>
      <c r="C364" s="239">
        <v>285478734.50999999</v>
      </c>
      <c r="D364" s="239">
        <v>28080678</v>
      </c>
      <c r="E364" s="239">
        <v>110246469</v>
      </c>
      <c r="F364" s="239">
        <v>367644525.50999999</v>
      </c>
    </row>
    <row r="365" spans="1:6" x14ac:dyDescent="0.25">
      <c r="A365" s="235" t="s">
        <v>648</v>
      </c>
      <c r="B365" s="235" t="s">
        <v>649</v>
      </c>
      <c r="C365" s="239">
        <v>1042004812</v>
      </c>
      <c r="D365" s="239">
        <v>5003911263.1499996</v>
      </c>
      <c r="E365" s="239">
        <v>4107791347.1500001</v>
      </c>
      <c r="F365" s="239">
        <v>145884896</v>
      </c>
    </row>
    <row r="366" spans="1:6" x14ac:dyDescent="0.25">
      <c r="A366" s="235" t="s">
        <v>650</v>
      </c>
      <c r="B366" s="235" t="s">
        <v>649</v>
      </c>
      <c r="C366" s="239">
        <v>1042004812</v>
      </c>
      <c r="D366" s="239">
        <v>5003911263.1499996</v>
      </c>
      <c r="E366" s="239">
        <v>4107791347.1500001</v>
      </c>
      <c r="F366" s="239">
        <v>145884896</v>
      </c>
    </row>
    <row r="367" spans="1:6" x14ac:dyDescent="0.25">
      <c r="A367" s="235" t="s">
        <v>651</v>
      </c>
      <c r="B367" s="235" t="s">
        <v>652</v>
      </c>
      <c r="C367" s="239">
        <v>0</v>
      </c>
      <c r="D367" s="239">
        <v>599222600</v>
      </c>
      <c r="E367" s="239">
        <v>599701300</v>
      </c>
      <c r="F367" s="239">
        <v>478700</v>
      </c>
    </row>
    <row r="368" spans="1:6" x14ac:dyDescent="0.25">
      <c r="A368" s="235" t="s">
        <v>653</v>
      </c>
      <c r="B368" s="235" t="s">
        <v>652</v>
      </c>
      <c r="C368" s="239">
        <v>0</v>
      </c>
      <c r="D368" s="239">
        <v>599222600</v>
      </c>
      <c r="E368" s="239">
        <v>599701300</v>
      </c>
      <c r="F368" s="239">
        <v>478700</v>
      </c>
    </row>
    <row r="369" spans="1:6" x14ac:dyDescent="0.25">
      <c r="A369" s="235" t="s">
        <v>654</v>
      </c>
      <c r="B369" s="235" t="s">
        <v>655</v>
      </c>
      <c r="C369" s="239">
        <v>0</v>
      </c>
      <c r="D369" s="239">
        <v>0</v>
      </c>
      <c r="E369" s="239">
        <v>0</v>
      </c>
      <c r="F369" s="239">
        <v>0</v>
      </c>
    </row>
    <row r="370" spans="1:6" x14ac:dyDescent="0.25">
      <c r="A370" s="235" t="s">
        <v>656</v>
      </c>
      <c r="B370" s="235" t="s">
        <v>655</v>
      </c>
      <c r="C370" s="239">
        <v>0</v>
      </c>
      <c r="D370" s="239">
        <v>0</v>
      </c>
      <c r="E370" s="239">
        <v>0</v>
      </c>
      <c r="F370" s="239">
        <v>0</v>
      </c>
    </row>
    <row r="371" spans="1:6" x14ac:dyDescent="0.25">
      <c r="A371" s="235" t="s">
        <v>657</v>
      </c>
      <c r="B371" s="235" t="s">
        <v>658</v>
      </c>
      <c r="C371" s="239">
        <v>13154698</v>
      </c>
      <c r="D371" s="239">
        <v>13154698</v>
      </c>
      <c r="E371" s="239">
        <v>0</v>
      </c>
      <c r="F371" s="239">
        <v>0</v>
      </c>
    </row>
    <row r="372" spans="1:6" x14ac:dyDescent="0.25">
      <c r="A372" s="235" t="s">
        <v>659</v>
      </c>
      <c r="B372" s="235" t="s">
        <v>658</v>
      </c>
      <c r="C372" s="239">
        <v>13154698</v>
      </c>
      <c r="D372" s="239">
        <v>13154698</v>
      </c>
      <c r="E372" s="239">
        <v>0</v>
      </c>
      <c r="F372" s="239">
        <v>0</v>
      </c>
    </row>
    <row r="373" spans="1:6" x14ac:dyDescent="0.25">
      <c r="A373" s="235" t="s">
        <v>660</v>
      </c>
      <c r="B373" s="235" t="s">
        <v>661</v>
      </c>
      <c r="C373" s="239">
        <v>0</v>
      </c>
      <c r="D373" s="239">
        <v>4422054966</v>
      </c>
      <c r="E373" s="239">
        <v>4422054966</v>
      </c>
      <c r="F373" s="239">
        <v>0</v>
      </c>
    </row>
    <row r="374" spans="1:6" x14ac:dyDescent="0.25">
      <c r="A374" s="235" t="s">
        <v>662</v>
      </c>
      <c r="B374" s="235" t="s">
        <v>661</v>
      </c>
      <c r="C374" s="239">
        <v>0</v>
      </c>
      <c r="D374" s="239">
        <v>4422054966</v>
      </c>
      <c r="E374" s="239">
        <v>4422054966</v>
      </c>
      <c r="F374" s="239">
        <v>0</v>
      </c>
    </row>
    <row r="375" spans="1:6" x14ac:dyDescent="0.25">
      <c r="A375" s="235" t="s">
        <v>663</v>
      </c>
      <c r="B375" s="235" t="s">
        <v>664</v>
      </c>
      <c r="C375" s="239">
        <v>0</v>
      </c>
      <c r="D375" s="239">
        <v>2295129721</v>
      </c>
      <c r="E375" s="239">
        <v>2295129721</v>
      </c>
      <c r="F375" s="239">
        <v>0</v>
      </c>
    </row>
    <row r="376" spans="1:6" x14ac:dyDescent="0.25">
      <c r="A376" s="235" t="s">
        <v>665</v>
      </c>
      <c r="B376" s="235" t="s">
        <v>664</v>
      </c>
      <c r="C376" s="239">
        <v>0</v>
      </c>
      <c r="D376" s="239">
        <v>2295129721</v>
      </c>
      <c r="E376" s="239">
        <v>2295129721</v>
      </c>
      <c r="F376" s="239">
        <v>0</v>
      </c>
    </row>
    <row r="377" spans="1:6" x14ac:dyDescent="0.25">
      <c r="A377" s="235" t="s">
        <v>666</v>
      </c>
      <c r="B377" s="235" t="s">
        <v>667</v>
      </c>
      <c r="C377" s="239">
        <v>0</v>
      </c>
      <c r="D377" s="239">
        <v>1161734100</v>
      </c>
      <c r="E377" s="239">
        <v>1161734100</v>
      </c>
      <c r="F377" s="239">
        <v>0</v>
      </c>
    </row>
    <row r="378" spans="1:6" x14ac:dyDescent="0.25">
      <c r="A378" s="235" t="s">
        <v>668</v>
      </c>
      <c r="B378" s="235" t="s">
        <v>667</v>
      </c>
      <c r="C378" s="239">
        <v>0</v>
      </c>
      <c r="D378" s="239">
        <v>1161734100</v>
      </c>
      <c r="E378" s="239">
        <v>1161734100</v>
      </c>
      <c r="F378" s="239">
        <v>0</v>
      </c>
    </row>
    <row r="379" spans="1:6" x14ac:dyDescent="0.25">
      <c r="A379" s="235" t="s">
        <v>669</v>
      </c>
      <c r="B379" s="235" t="s">
        <v>670</v>
      </c>
      <c r="C379" s="239">
        <v>3962034</v>
      </c>
      <c r="D379" s="239">
        <v>34022471.539999999</v>
      </c>
      <c r="E379" s="239">
        <v>30060437.539999999</v>
      </c>
      <c r="F379" s="239">
        <v>0</v>
      </c>
    </row>
    <row r="380" spans="1:6" x14ac:dyDescent="0.25">
      <c r="A380" s="235" t="s">
        <v>671</v>
      </c>
      <c r="B380" s="235" t="s">
        <v>670</v>
      </c>
      <c r="C380" s="239">
        <v>3962034</v>
      </c>
      <c r="D380" s="239">
        <v>34022471.539999999</v>
      </c>
      <c r="E380" s="239">
        <v>30060437.539999999</v>
      </c>
      <c r="F380" s="239">
        <v>0</v>
      </c>
    </row>
    <row r="381" spans="1:6" x14ac:dyDescent="0.25">
      <c r="A381" s="235" t="s">
        <v>672</v>
      </c>
      <c r="B381" s="235" t="s">
        <v>673</v>
      </c>
      <c r="C381" s="239">
        <v>1266163819.3699999</v>
      </c>
      <c r="D381" s="239">
        <v>449337756</v>
      </c>
      <c r="E381" s="239">
        <v>284684289</v>
      </c>
      <c r="F381" s="239">
        <v>1101510352.3699999</v>
      </c>
    </row>
    <row r="382" spans="1:6" x14ac:dyDescent="0.25">
      <c r="A382" s="235" t="s">
        <v>674</v>
      </c>
      <c r="B382" s="235" t="s">
        <v>644</v>
      </c>
      <c r="C382" s="239">
        <v>1266163819.3699999</v>
      </c>
      <c r="D382" s="239">
        <v>449337756</v>
      </c>
      <c r="E382" s="239">
        <v>284684289</v>
      </c>
      <c r="F382" s="239">
        <v>1101510352.3699999</v>
      </c>
    </row>
    <row r="383" spans="1:6" x14ac:dyDescent="0.25">
      <c r="A383" s="235" t="s">
        <v>675</v>
      </c>
      <c r="B383" s="235" t="s">
        <v>644</v>
      </c>
      <c r="C383" s="239">
        <v>1266163819.3699999</v>
      </c>
      <c r="D383" s="239">
        <v>449337756</v>
      </c>
      <c r="E383" s="239">
        <v>284684289</v>
      </c>
      <c r="F383" s="239">
        <v>1101510352.3699999</v>
      </c>
    </row>
    <row r="384" spans="1:6" x14ac:dyDescent="0.25">
      <c r="A384" s="235" t="s">
        <v>676</v>
      </c>
      <c r="B384" s="235" t="s">
        <v>677</v>
      </c>
      <c r="C384" s="239">
        <v>0</v>
      </c>
      <c r="D384" s="239">
        <v>0</v>
      </c>
      <c r="E384" s="239">
        <v>0</v>
      </c>
      <c r="F384" s="239">
        <v>0</v>
      </c>
    </row>
    <row r="385" spans="1:6" x14ac:dyDescent="0.25">
      <c r="A385" s="235" t="s">
        <v>678</v>
      </c>
      <c r="B385" s="235" t="s">
        <v>677</v>
      </c>
      <c r="C385" s="239">
        <v>0</v>
      </c>
      <c r="D385" s="239">
        <v>0</v>
      </c>
      <c r="E385" s="239">
        <v>0</v>
      </c>
      <c r="F385" s="239">
        <v>0</v>
      </c>
    </row>
    <row r="386" spans="1:6" x14ac:dyDescent="0.25">
      <c r="A386" s="235" t="s">
        <v>679</v>
      </c>
      <c r="B386" s="235" t="s">
        <v>680</v>
      </c>
      <c r="C386" s="239">
        <v>2077078793.8399999</v>
      </c>
      <c r="D386" s="239">
        <v>70481967.189999998</v>
      </c>
      <c r="E386" s="239">
        <v>33492196.050000001</v>
      </c>
      <c r="F386" s="239">
        <v>2040089022.7</v>
      </c>
    </row>
    <row r="387" spans="1:6" x14ac:dyDescent="0.25">
      <c r="A387" s="235" t="s">
        <v>681</v>
      </c>
      <c r="B387" s="235" t="s">
        <v>682</v>
      </c>
      <c r="C387" s="239">
        <v>2077078793.8399999</v>
      </c>
      <c r="D387" s="239">
        <v>70481967.189999998</v>
      </c>
      <c r="E387" s="239">
        <v>33492196.050000001</v>
      </c>
      <c r="F387" s="239">
        <v>2040089022.7</v>
      </c>
    </row>
    <row r="388" spans="1:6" x14ac:dyDescent="0.25">
      <c r="A388" s="235" t="s">
        <v>683</v>
      </c>
      <c r="B388" s="235" t="s">
        <v>684</v>
      </c>
      <c r="C388" s="239">
        <v>0</v>
      </c>
      <c r="D388" s="239">
        <v>0</v>
      </c>
      <c r="E388" s="239">
        <v>0</v>
      </c>
      <c r="F388" s="239">
        <v>0</v>
      </c>
    </row>
    <row r="389" spans="1:6" x14ac:dyDescent="0.25">
      <c r="A389" s="235" t="s">
        <v>685</v>
      </c>
      <c r="B389" s="235" t="s">
        <v>684</v>
      </c>
      <c r="C389" s="239">
        <v>0</v>
      </c>
      <c r="D389" s="239">
        <v>0</v>
      </c>
      <c r="E389" s="239">
        <v>0</v>
      </c>
      <c r="F389" s="239">
        <v>0</v>
      </c>
    </row>
    <row r="390" spans="1:6" x14ac:dyDescent="0.25">
      <c r="A390" s="235" t="s">
        <v>686</v>
      </c>
      <c r="B390" s="235" t="s">
        <v>687</v>
      </c>
      <c r="C390" s="239">
        <v>2077078793.8399999</v>
      </c>
      <c r="D390" s="239">
        <v>70481967.189999998</v>
      </c>
      <c r="E390" s="239">
        <v>33492196.050000001</v>
      </c>
      <c r="F390" s="239">
        <v>2040089022.7</v>
      </c>
    </row>
    <row r="391" spans="1:6" x14ac:dyDescent="0.25">
      <c r="A391" s="235" t="s">
        <v>688</v>
      </c>
      <c r="B391" s="235" t="s">
        <v>687</v>
      </c>
      <c r="C391" s="239">
        <v>2077078793.8399999</v>
      </c>
      <c r="D391" s="239">
        <v>70481967.189999998</v>
      </c>
      <c r="E391" s="239">
        <v>33492196.050000001</v>
      </c>
      <c r="F391" s="239">
        <v>2040089022.7</v>
      </c>
    </row>
    <row r="392" spans="1:6" x14ac:dyDescent="0.25">
      <c r="A392" s="235" t="s">
        <v>689</v>
      </c>
      <c r="B392" s="235" t="s">
        <v>690</v>
      </c>
      <c r="C392" s="239">
        <v>0</v>
      </c>
      <c r="D392" s="239">
        <v>0</v>
      </c>
      <c r="E392" s="239">
        <v>0</v>
      </c>
      <c r="F392" s="239">
        <v>0</v>
      </c>
    </row>
    <row r="393" spans="1:6" x14ac:dyDescent="0.25">
      <c r="A393" s="235" t="s">
        <v>691</v>
      </c>
      <c r="B393" s="235" t="s">
        <v>690</v>
      </c>
      <c r="C393" s="239">
        <v>0</v>
      </c>
      <c r="D393" s="239">
        <v>0</v>
      </c>
      <c r="E393" s="239">
        <v>0</v>
      </c>
      <c r="F393" s="239">
        <v>0</v>
      </c>
    </row>
    <row r="394" spans="1:6" x14ac:dyDescent="0.25">
      <c r="A394" s="235" t="s">
        <v>692</v>
      </c>
      <c r="B394" s="235" t="s">
        <v>693</v>
      </c>
      <c r="C394" s="239">
        <v>0</v>
      </c>
      <c r="D394" s="239">
        <v>0</v>
      </c>
      <c r="E394" s="239">
        <v>0</v>
      </c>
      <c r="F394" s="239">
        <v>0</v>
      </c>
    </row>
    <row r="395" spans="1:6" x14ac:dyDescent="0.25">
      <c r="A395" s="235" t="s">
        <v>694</v>
      </c>
      <c r="B395" s="235" t="s">
        <v>693</v>
      </c>
      <c r="C395" s="239">
        <v>0</v>
      </c>
      <c r="D395" s="239">
        <v>0</v>
      </c>
      <c r="E395" s="239">
        <v>0</v>
      </c>
      <c r="F395" s="239">
        <v>0</v>
      </c>
    </row>
    <row r="396" spans="1:6" x14ac:dyDescent="0.25">
      <c r="A396" s="235" t="s">
        <v>695</v>
      </c>
      <c r="B396" s="235" t="s">
        <v>696</v>
      </c>
      <c r="C396" s="239">
        <v>0</v>
      </c>
      <c r="D396" s="239">
        <v>0</v>
      </c>
      <c r="E396" s="239">
        <v>0</v>
      </c>
      <c r="F396" s="239">
        <v>0</v>
      </c>
    </row>
    <row r="397" spans="1:6" x14ac:dyDescent="0.25">
      <c r="A397" s="235" t="s">
        <v>697</v>
      </c>
      <c r="B397" s="235" t="s">
        <v>698</v>
      </c>
      <c r="C397" s="239">
        <v>0</v>
      </c>
      <c r="D397" s="239">
        <v>0</v>
      </c>
      <c r="E397" s="239">
        <v>0</v>
      </c>
      <c r="F397" s="239">
        <v>0</v>
      </c>
    </row>
    <row r="398" spans="1:6" x14ac:dyDescent="0.25">
      <c r="A398" s="235" t="s">
        <v>699</v>
      </c>
      <c r="B398" s="235" t="s">
        <v>698</v>
      </c>
      <c r="C398" s="239">
        <v>0</v>
      </c>
      <c r="D398" s="239">
        <v>0</v>
      </c>
      <c r="E398" s="239">
        <v>0</v>
      </c>
      <c r="F398" s="239">
        <v>0</v>
      </c>
    </row>
    <row r="399" spans="1:6" x14ac:dyDescent="0.25">
      <c r="A399" s="235" t="s">
        <v>700</v>
      </c>
      <c r="B399" s="235" t="s">
        <v>701</v>
      </c>
      <c r="C399" s="239">
        <v>135439660174.399</v>
      </c>
      <c r="D399" s="239">
        <v>4532897058.3000002</v>
      </c>
      <c r="E399" s="239">
        <v>4404889024.0100002</v>
      </c>
      <c r="F399" s="239">
        <v>135311652140.10899</v>
      </c>
    </row>
    <row r="400" spans="1:6" x14ac:dyDescent="0.25">
      <c r="A400" s="235" t="s">
        <v>702</v>
      </c>
      <c r="B400" s="235" t="s">
        <v>703</v>
      </c>
      <c r="C400" s="239">
        <v>135439660174.399</v>
      </c>
      <c r="D400" s="239">
        <v>4532897058.3000002</v>
      </c>
      <c r="E400" s="239">
        <v>4404889024.0100002</v>
      </c>
      <c r="F400" s="239">
        <v>135311652140.10899</v>
      </c>
    </row>
    <row r="401" spans="1:6" x14ac:dyDescent="0.25">
      <c r="A401" s="235" t="s">
        <v>704</v>
      </c>
      <c r="B401" s="235" t="s">
        <v>705</v>
      </c>
      <c r="C401" s="239">
        <v>-53788504787.151001</v>
      </c>
      <c r="D401" s="239">
        <v>0</v>
      </c>
      <c r="E401" s="239">
        <v>0</v>
      </c>
      <c r="F401" s="239">
        <v>-53788504787.151001</v>
      </c>
    </row>
    <row r="402" spans="1:6" x14ac:dyDescent="0.25">
      <c r="A402" s="235" t="s">
        <v>706</v>
      </c>
      <c r="B402" s="235" t="s">
        <v>707</v>
      </c>
      <c r="C402" s="239">
        <v>-53788504787.151001</v>
      </c>
      <c r="D402" s="239">
        <v>0</v>
      </c>
      <c r="E402" s="239">
        <v>0</v>
      </c>
      <c r="F402" s="239">
        <v>-53788504787.151001</v>
      </c>
    </row>
    <row r="403" spans="1:6" x14ac:dyDescent="0.25">
      <c r="A403" s="235" t="s">
        <v>708</v>
      </c>
      <c r="B403" s="235" t="s">
        <v>709</v>
      </c>
      <c r="C403" s="239">
        <v>-53788504787.151001</v>
      </c>
      <c r="D403" s="239">
        <v>0</v>
      </c>
      <c r="E403" s="239">
        <v>0</v>
      </c>
      <c r="F403" s="239">
        <v>-53788504787.151001</v>
      </c>
    </row>
    <row r="404" spans="1:6" x14ac:dyDescent="0.25">
      <c r="A404" s="235" t="s">
        <v>710</v>
      </c>
      <c r="B404" s="235" t="s">
        <v>711</v>
      </c>
      <c r="C404" s="239">
        <v>0</v>
      </c>
      <c r="D404" s="239">
        <v>0</v>
      </c>
      <c r="E404" s="239">
        <v>0</v>
      </c>
      <c r="F404" s="239">
        <v>0</v>
      </c>
    </row>
    <row r="405" spans="1:6" x14ac:dyDescent="0.25">
      <c r="A405" s="235" t="s">
        <v>712</v>
      </c>
      <c r="B405" s="235" t="s">
        <v>713</v>
      </c>
      <c r="C405" s="239">
        <v>193511896467.14001</v>
      </c>
      <c r="D405" s="239">
        <v>4532897058.3000002</v>
      </c>
      <c r="E405" s="239">
        <v>121157518.42</v>
      </c>
      <c r="F405" s="239">
        <v>189100156927.26001</v>
      </c>
    </row>
    <row r="406" spans="1:6" x14ac:dyDescent="0.25">
      <c r="A406" s="235" t="s">
        <v>714</v>
      </c>
      <c r="B406" s="235" t="s">
        <v>715</v>
      </c>
      <c r="C406" s="239">
        <v>193511896467.14001</v>
      </c>
      <c r="D406" s="239">
        <v>28955233.710000001</v>
      </c>
      <c r="E406" s="239">
        <v>93714963.420000002</v>
      </c>
      <c r="F406" s="239">
        <v>193576656196.85001</v>
      </c>
    </row>
    <row r="407" spans="1:6" x14ac:dyDescent="0.25">
      <c r="A407" s="235" t="s">
        <v>716</v>
      </c>
      <c r="B407" s="235" t="s">
        <v>715</v>
      </c>
      <c r="C407" s="239">
        <v>202031232814.42999</v>
      </c>
      <c r="D407" s="239">
        <v>0</v>
      </c>
      <c r="E407" s="239">
        <v>0</v>
      </c>
      <c r="F407" s="239">
        <v>202031232814.42999</v>
      </c>
    </row>
    <row r="408" spans="1:6" x14ac:dyDescent="0.25">
      <c r="A408" s="235" t="s">
        <v>717</v>
      </c>
      <c r="B408" s="235" t="s">
        <v>1075</v>
      </c>
      <c r="C408" s="239">
        <v>-8519336347.29</v>
      </c>
      <c r="D408" s="239">
        <v>28955233.710000001</v>
      </c>
      <c r="E408" s="239">
        <v>93714963.420000002</v>
      </c>
      <c r="F408" s="239">
        <v>-8454576617.5799999</v>
      </c>
    </row>
    <row r="409" spans="1:6" x14ac:dyDescent="0.25">
      <c r="A409" s="235" t="s">
        <v>719</v>
      </c>
      <c r="B409" s="235" t="s">
        <v>720</v>
      </c>
      <c r="C409" s="239">
        <v>0</v>
      </c>
      <c r="D409" s="239">
        <v>4503941824.5900002</v>
      </c>
      <c r="E409" s="239">
        <v>27442555</v>
      </c>
      <c r="F409" s="239">
        <v>-4476499269.5900002</v>
      </c>
    </row>
    <row r="410" spans="1:6" x14ac:dyDescent="0.25">
      <c r="A410" s="235" t="s">
        <v>721</v>
      </c>
      <c r="B410" s="235" t="s">
        <v>720</v>
      </c>
      <c r="C410" s="239">
        <v>0</v>
      </c>
      <c r="D410" s="239">
        <v>4283731505.5900002</v>
      </c>
      <c r="E410" s="239">
        <v>0</v>
      </c>
      <c r="F410" s="239">
        <v>-4283731505.5900002</v>
      </c>
    </row>
    <row r="411" spans="1:6" x14ac:dyDescent="0.25">
      <c r="A411" s="235" t="s">
        <v>722</v>
      </c>
      <c r="B411" s="235" t="s">
        <v>1075</v>
      </c>
      <c r="C411" s="239">
        <v>0</v>
      </c>
      <c r="D411" s="239">
        <v>220210319</v>
      </c>
      <c r="E411" s="239">
        <v>27442555</v>
      </c>
      <c r="F411" s="239">
        <v>-192767764</v>
      </c>
    </row>
    <row r="412" spans="1:6" x14ac:dyDescent="0.25">
      <c r="A412" s="235" t="s">
        <v>723</v>
      </c>
      <c r="B412" s="235" t="s">
        <v>724</v>
      </c>
      <c r="C412" s="239">
        <v>-4283731505.5900002</v>
      </c>
      <c r="D412" s="239">
        <v>0</v>
      </c>
      <c r="E412" s="239">
        <v>4283731505.5900002</v>
      </c>
      <c r="F412" s="239">
        <v>0</v>
      </c>
    </row>
    <row r="413" spans="1:6" x14ac:dyDescent="0.25">
      <c r="A413" s="235" t="s">
        <v>725</v>
      </c>
      <c r="B413" s="235" t="s">
        <v>726</v>
      </c>
      <c r="C413" s="239">
        <v>0</v>
      </c>
      <c r="D413" s="239">
        <v>0</v>
      </c>
      <c r="E413" s="239">
        <v>0</v>
      </c>
      <c r="F413" s="239">
        <v>0</v>
      </c>
    </row>
    <row r="414" spans="1:6" x14ac:dyDescent="0.25">
      <c r="A414" s="235" t="s">
        <v>727</v>
      </c>
      <c r="B414" s="235" t="s">
        <v>728</v>
      </c>
      <c r="C414" s="239">
        <v>0</v>
      </c>
      <c r="D414" s="239">
        <v>0</v>
      </c>
      <c r="E414" s="239">
        <v>0</v>
      </c>
      <c r="F414" s="239">
        <v>0</v>
      </c>
    </row>
    <row r="415" spans="1:6" x14ac:dyDescent="0.25">
      <c r="A415" s="235" t="s">
        <v>729</v>
      </c>
      <c r="B415" s="235" t="s">
        <v>730</v>
      </c>
      <c r="C415" s="239">
        <v>-4283731505.5900002</v>
      </c>
      <c r="D415" s="239">
        <v>0</v>
      </c>
      <c r="E415" s="239">
        <v>4283731505.5900002</v>
      </c>
      <c r="F415" s="239">
        <v>0</v>
      </c>
    </row>
    <row r="416" spans="1:6" x14ac:dyDescent="0.25">
      <c r="A416" s="235" t="s">
        <v>731</v>
      </c>
      <c r="B416" s="235" t="s">
        <v>730</v>
      </c>
      <c r="C416" s="239">
        <v>-4283731505.5900002</v>
      </c>
      <c r="D416" s="239">
        <v>0</v>
      </c>
      <c r="E416" s="239">
        <v>4283731505.5900002</v>
      </c>
      <c r="F416" s="239">
        <v>0</v>
      </c>
    </row>
    <row r="417" spans="1:6" ht="30" x14ac:dyDescent="0.25">
      <c r="A417" s="235" t="s">
        <v>732</v>
      </c>
      <c r="B417" s="235" t="s">
        <v>733</v>
      </c>
      <c r="C417" s="239">
        <v>0</v>
      </c>
      <c r="D417" s="239">
        <v>0</v>
      </c>
      <c r="E417" s="239">
        <v>0</v>
      </c>
      <c r="F417" s="239">
        <v>0</v>
      </c>
    </row>
    <row r="418" spans="1:6" x14ac:dyDescent="0.25">
      <c r="A418" s="235" t="s">
        <v>734</v>
      </c>
      <c r="B418" s="235" t="s">
        <v>735</v>
      </c>
      <c r="C418" s="239">
        <v>0</v>
      </c>
      <c r="D418" s="239">
        <v>0</v>
      </c>
      <c r="E418" s="239">
        <v>0</v>
      </c>
      <c r="F418" s="239">
        <v>0</v>
      </c>
    </row>
    <row r="419" spans="1:6" x14ac:dyDescent="0.25">
      <c r="A419" s="235" t="s">
        <v>736</v>
      </c>
      <c r="B419" s="235" t="s">
        <v>737</v>
      </c>
      <c r="C419" s="239">
        <v>0</v>
      </c>
      <c r="D419" s="239">
        <v>0</v>
      </c>
      <c r="E419" s="239">
        <v>0</v>
      </c>
      <c r="F419" s="239">
        <v>0</v>
      </c>
    </row>
    <row r="420" spans="1:6" x14ac:dyDescent="0.25">
      <c r="A420" s="235" t="s">
        <v>738</v>
      </c>
      <c r="B420" s="235" t="s">
        <v>739</v>
      </c>
      <c r="C420" s="239">
        <v>0</v>
      </c>
      <c r="D420" s="239">
        <v>0</v>
      </c>
      <c r="E420" s="239">
        <v>0</v>
      </c>
      <c r="F420" s="239">
        <v>0</v>
      </c>
    </row>
    <row r="421" spans="1:6" ht="30" x14ac:dyDescent="0.25">
      <c r="A421" s="235" t="s">
        <v>740</v>
      </c>
      <c r="B421" s="235" t="s">
        <v>741</v>
      </c>
      <c r="C421" s="239">
        <v>0</v>
      </c>
      <c r="D421" s="239">
        <v>0</v>
      </c>
      <c r="E421" s="239">
        <v>0</v>
      </c>
      <c r="F421" s="239">
        <v>0</v>
      </c>
    </row>
    <row r="422" spans="1:6" ht="30" x14ac:dyDescent="0.25">
      <c r="A422" s="235" t="s">
        <v>742</v>
      </c>
      <c r="B422" s="235" t="s">
        <v>743</v>
      </c>
      <c r="C422" s="239">
        <v>0</v>
      </c>
      <c r="D422" s="239">
        <v>0</v>
      </c>
      <c r="E422" s="239">
        <v>0</v>
      </c>
      <c r="F422" s="239">
        <v>0</v>
      </c>
    </row>
    <row r="423" spans="1:6" x14ac:dyDescent="0.25">
      <c r="A423" s="235" t="s">
        <v>744</v>
      </c>
      <c r="B423" s="235" t="s">
        <v>91</v>
      </c>
      <c r="C423" s="239">
        <v>0</v>
      </c>
      <c r="D423" s="239">
        <v>0</v>
      </c>
      <c r="E423" s="239">
        <v>0</v>
      </c>
      <c r="F423" s="239">
        <v>0</v>
      </c>
    </row>
    <row r="424" spans="1:6" x14ac:dyDescent="0.25">
      <c r="A424" s="235" t="s">
        <v>745</v>
      </c>
      <c r="B424" s="235" t="s">
        <v>746</v>
      </c>
      <c r="C424" s="239">
        <v>0</v>
      </c>
      <c r="D424" s="239">
        <v>0</v>
      </c>
      <c r="E424" s="239">
        <v>0</v>
      </c>
      <c r="F424" s="239">
        <v>0</v>
      </c>
    </row>
    <row r="425" spans="1:6" x14ac:dyDescent="0.25">
      <c r="A425" s="235" t="s">
        <v>747</v>
      </c>
      <c r="B425" s="235" t="s">
        <v>748</v>
      </c>
      <c r="C425" s="239">
        <v>0</v>
      </c>
      <c r="D425" s="239">
        <v>0</v>
      </c>
      <c r="E425" s="239">
        <v>0</v>
      </c>
      <c r="F425" s="239">
        <v>0</v>
      </c>
    </row>
    <row r="426" spans="1:6" x14ac:dyDescent="0.25">
      <c r="A426" s="235" t="s">
        <v>749</v>
      </c>
      <c r="B426" s="235" t="s">
        <v>750</v>
      </c>
      <c r="C426" s="239">
        <v>0</v>
      </c>
      <c r="D426" s="239">
        <v>0</v>
      </c>
      <c r="E426" s="239">
        <v>0</v>
      </c>
      <c r="F426" s="239">
        <v>0</v>
      </c>
    </row>
    <row r="427" spans="1:6" x14ac:dyDescent="0.25">
      <c r="A427" s="235" t="s">
        <v>751</v>
      </c>
      <c r="B427" s="235" t="s">
        <v>752</v>
      </c>
      <c r="C427" s="239">
        <v>0</v>
      </c>
      <c r="D427" s="239">
        <v>12796514.73</v>
      </c>
      <c r="E427" s="239">
        <v>96608558917.050003</v>
      </c>
      <c r="F427" s="239">
        <v>96595762402.320007</v>
      </c>
    </row>
    <row r="428" spans="1:6" x14ac:dyDescent="0.25">
      <c r="A428" s="235" t="s">
        <v>753</v>
      </c>
      <c r="B428" s="235" t="s">
        <v>130</v>
      </c>
      <c r="C428" s="239">
        <v>0</v>
      </c>
      <c r="D428" s="239">
        <v>51708</v>
      </c>
      <c r="E428" s="239">
        <v>517080</v>
      </c>
      <c r="F428" s="239">
        <v>465372</v>
      </c>
    </row>
    <row r="429" spans="1:6" x14ac:dyDescent="0.25">
      <c r="A429" s="235" t="s">
        <v>754</v>
      </c>
      <c r="B429" s="235" t="s">
        <v>755</v>
      </c>
      <c r="C429" s="239">
        <v>0</v>
      </c>
      <c r="D429" s="239">
        <v>51708</v>
      </c>
      <c r="E429" s="239">
        <v>517080</v>
      </c>
      <c r="F429" s="239">
        <v>465372</v>
      </c>
    </row>
    <row r="430" spans="1:6" x14ac:dyDescent="0.25">
      <c r="A430" s="235" t="s">
        <v>756</v>
      </c>
      <c r="B430" s="235" t="s">
        <v>195</v>
      </c>
      <c r="C430" s="239">
        <v>0</v>
      </c>
      <c r="D430" s="239">
        <v>51708</v>
      </c>
      <c r="E430" s="239">
        <v>517080</v>
      </c>
      <c r="F430" s="239">
        <v>465372</v>
      </c>
    </row>
    <row r="431" spans="1:6" x14ac:dyDescent="0.25">
      <c r="A431" s="235" t="s">
        <v>757</v>
      </c>
      <c r="B431" s="235" t="s">
        <v>195</v>
      </c>
      <c r="C431" s="239">
        <v>0</v>
      </c>
      <c r="D431" s="239">
        <v>51708</v>
      </c>
      <c r="E431" s="239">
        <v>517080</v>
      </c>
      <c r="F431" s="239">
        <v>465372</v>
      </c>
    </row>
    <row r="432" spans="1:6" x14ac:dyDescent="0.25">
      <c r="A432" s="235" t="s">
        <v>758</v>
      </c>
      <c r="B432" s="235" t="s">
        <v>151</v>
      </c>
      <c r="C432" s="239">
        <v>0</v>
      </c>
      <c r="D432" s="239">
        <v>3000000</v>
      </c>
      <c r="E432" s="239">
        <v>15981561459.33</v>
      </c>
      <c r="F432" s="239">
        <v>15978561459.33</v>
      </c>
    </row>
    <row r="433" spans="1:6" x14ac:dyDescent="0.25">
      <c r="A433" s="235" t="s">
        <v>759</v>
      </c>
      <c r="B433" s="235" t="s">
        <v>760</v>
      </c>
      <c r="C433" s="239">
        <v>0</v>
      </c>
      <c r="D433" s="239">
        <v>3000000</v>
      </c>
      <c r="E433" s="239">
        <v>15981561459.33</v>
      </c>
      <c r="F433" s="239">
        <v>15978561459.33</v>
      </c>
    </row>
    <row r="434" spans="1:6" x14ac:dyDescent="0.25">
      <c r="A434" s="235" t="s">
        <v>1076</v>
      </c>
      <c r="B434" s="235" t="s">
        <v>1077</v>
      </c>
      <c r="C434" s="239">
        <v>0</v>
      </c>
      <c r="D434" s="239">
        <v>3000000</v>
      </c>
      <c r="E434" s="239">
        <v>934056648</v>
      </c>
      <c r="F434" s="239">
        <v>931056648</v>
      </c>
    </row>
    <row r="435" spans="1:6" x14ac:dyDescent="0.25">
      <c r="A435" s="235" t="s">
        <v>1078</v>
      </c>
      <c r="B435" s="235" t="s">
        <v>1077</v>
      </c>
      <c r="C435" s="239">
        <v>0</v>
      </c>
      <c r="D435" s="239">
        <v>3000000</v>
      </c>
      <c r="E435" s="239">
        <v>934056648</v>
      </c>
      <c r="F435" s="239">
        <v>931056648</v>
      </c>
    </row>
    <row r="436" spans="1:6" x14ac:dyDescent="0.25">
      <c r="A436" s="235" t="s">
        <v>1079</v>
      </c>
      <c r="B436" s="235" t="s">
        <v>1080</v>
      </c>
      <c r="C436" s="239">
        <v>0</v>
      </c>
      <c r="D436" s="239">
        <v>0</v>
      </c>
      <c r="E436" s="239">
        <v>15047504811.33</v>
      </c>
      <c r="F436" s="239">
        <v>15047504811.33</v>
      </c>
    </row>
    <row r="437" spans="1:6" x14ac:dyDescent="0.25">
      <c r="A437" s="235" t="s">
        <v>1081</v>
      </c>
      <c r="B437" s="235" t="s">
        <v>1080</v>
      </c>
      <c r="C437" s="239">
        <v>0</v>
      </c>
      <c r="D437" s="239">
        <v>0</v>
      </c>
      <c r="E437" s="239">
        <v>15047504811.33</v>
      </c>
      <c r="F437" s="239">
        <v>15047504811.33</v>
      </c>
    </row>
    <row r="438" spans="1:6" x14ac:dyDescent="0.25">
      <c r="A438" s="235" t="s">
        <v>764</v>
      </c>
      <c r="B438" s="235" t="s">
        <v>134</v>
      </c>
      <c r="C438" s="239">
        <v>0</v>
      </c>
      <c r="D438" s="239">
        <v>8666513</v>
      </c>
      <c r="E438" s="239">
        <v>80484753852.529999</v>
      </c>
      <c r="F438" s="239">
        <v>80476087339.529999</v>
      </c>
    </row>
    <row r="439" spans="1:6" x14ac:dyDescent="0.25">
      <c r="A439" s="235" t="s">
        <v>765</v>
      </c>
      <c r="B439" s="235" t="s">
        <v>766</v>
      </c>
      <c r="C439" s="239">
        <v>0</v>
      </c>
      <c r="D439" s="239">
        <v>8666513</v>
      </c>
      <c r="E439" s="239">
        <v>74962880202.529999</v>
      </c>
      <c r="F439" s="239">
        <v>74954213689.529999</v>
      </c>
    </row>
    <row r="440" spans="1:6" x14ac:dyDescent="0.25">
      <c r="A440" s="235" t="s">
        <v>767</v>
      </c>
      <c r="B440" s="235" t="s">
        <v>768</v>
      </c>
      <c r="C440" s="239">
        <v>0</v>
      </c>
      <c r="D440" s="239">
        <v>8666513</v>
      </c>
      <c r="E440" s="239">
        <v>65367465602.099998</v>
      </c>
      <c r="F440" s="239">
        <v>65358799089.099998</v>
      </c>
    </row>
    <row r="441" spans="1:6" x14ac:dyDescent="0.25">
      <c r="A441" s="235" t="s">
        <v>769</v>
      </c>
      <c r="B441" s="235" t="s">
        <v>770</v>
      </c>
      <c r="C441" s="239">
        <v>0</v>
      </c>
      <c r="D441" s="239">
        <v>0</v>
      </c>
      <c r="E441" s="239">
        <v>9595414600.4300003</v>
      </c>
      <c r="F441" s="239">
        <v>9595414600.4300003</v>
      </c>
    </row>
    <row r="442" spans="1:6" x14ac:dyDescent="0.25">
      <c r="A442" s="235" t="s">
        <v>771</v>
      </c>
      <c r="B442" s="235" t="s">
        <v>772</v>
      </c>
      <c r="C442" s="239">
        <v>0</v>
      </c>
      <c r="D442" s="239">
        <v>0</v>
      </c>
      <c r="E442" s="239">
        <v>5521873650</v>
      </c>
      <c r="F442" s="239">
        <v>5521873650</v>
      </c>
    </row>
    <row r="443" spans="1:6" x14ac:dyDescent="0.25">
      <c r="A443" s="235" t="s">
        <v>773</v>
      </c>
      <c r="B443" s="235" t="s">
        <v>774</v>
      </c>
      <c r="C443" s="239">
        <v>0</v>
      </c>
      <c r="D443" s="239">
        <v>0</v>
      </c>
      <c r="E443" s="239">
        <v>5521873650</v>
      </c>
      <c r="F443" s="239">
        <v>5521873650</v>
      </c>
    </row>
    <row r="444" spans="1:6" x14ac:dyDescent="0.25">
      <c r="A444" s="235" t="s">
        <v>775</v>
      </c>
      <c r="B444" s="235" t="s">
        <v>776</v>
      </c>
      <c r="C444" s="239">
        <v>0</v>
      </c>
      <c r="D444" s="239">
        <v>1078293.73</v>
      </c>
      <c r="E444" s="239">
        <v>141726525.19</v>
      </c>
      <c r="F444" s="239">
        <v>140648231.46000001</v>
      </c>
    </row>
    <row r="445" spans="1:6" x14ac:dyDescent="0.25">
      <c r="A445" s="235" t="s">
        <v>777</v>
      </c>
      <c r="B445" s="235" t="s">
        <v>778</v>
      </c>
      <c r="C445" s="239">
        <v>0</v>
      </c>
      <c r="D445" s="239">
        <v>1078293.73</v>
      </c>
      <c r="E445" s="239">
        <v>141726525.19</v>
      </c>
      <c r="F445" s="239">
        <v>140648231.46000001</v>
      </c>
    </row>
    <row r="446" spans="1:6" x14ac:dyDescent="0.25">
      <c r="A446" s="235" t="s">
        <v>779</v>
      </c>
      <c r="B446" s="235" t="s">
        <v>226</v>
      </c>
      <c r="C446" s="239">
        <v>0</v>
      </c>
      <c r="D446" s="239">
        <v>0</v>
      </c>
      <c r="E446" s="239">
        <v>56130675</v>
      </c>
      <c r="F446" s="239">
        <v>56130675</v>
      </c>
    </row>
    <row r="447" spans="1:6" x14ac:dyDescent="0.25">
      <c r="A447" s="235" t="s">
        <v>780</v>
      </c>
      <c r="B447" s="235" t="s">
        <v>781</v>
      </c>
      <c r="C447" s="239">
        <v>0</v>
      </c>
      <c r="D447" s="239">
        <v>0</v>
      </c>
      <c r="E447" s="239">
        <v>56130675</v>
      </c>
      <c r="F447" s="239">
        <v>56130675</v>
      </c>
    </row>
    <row r="448" spans="1:6" x14ac:dyDescent="0.25">
      <c r="A448" s="235" t="s">
        <v>1082</v>
      </c>
      <c r="B448" s="235" t="s">
        <v>1083</v>
      </c>
      <c r="C448" s="239">
        <v>0</v>
      </c>
      <c r="D448" s="239">
        <v>1077176.73</v>
      </c>
      <c r="E448" s="239">
        <v>70481967.189999998</v>
      </c>
      <c r="F448" s="239">
        <v>69404790.459999993</v>
      </c>
    </row>
    <row r="449" spans="1:6" x14ac:dyDescent="0.25">
      <c r="A449" s="235" t="s">
        <v>1084</v>
      </c>
      <c r="B449" s="235" t="s">
        <v>1085</v>
      </c>
      <c r="C449" s="239">
        <v>0</v>
      </c>
      <c r="D449" s="239">
        <v>1077176.73</v>
      </c>
      <c r="E449" s="239">
        <v>70481967.189999998</v>
      </c>
      <c r="F449" s="239">
        <v>69404790.459999993</v>
      </c>
    </row>
    <row r="450" spans="1:6" x14ac:dyDescent="0.25">
      <c r="A450" s="235" t="s">
        <v>782</v>
      </c>
      <c r="B450" s="235" t="s">
        <v>217</v>
      </c>
      <c r="C450" s="239">
        <v>0</v>
      </c>
      <c r="D450" s="239">
        <v>0</v>
      </c>
      <c r="E450" s="239">
        <v>15107050</v>
      </c>
      <c r="F450" s="239">
        <v>15107050</v>
      </c>
    </row>
    <row r="451" spans="1:6" x14ac:dyDescent="0.25">
      <c r="A451" s="235" t="s">
        <v>783</v>
      </c>
      <c r="B451" s="235" t="s">
        <v>217</v>
      </c>
      <c r="C451" s="239">
        <v>0</v>
      </c>
      <c r="D451" s="239">
        <v>0</v>
      </c>
      <c r="E451" s="239">
        <v>15107050</v>
      </c>
      <c r="F451" s="239">
        <v>15107050</v>
      </c>
    </row>
    <row r="452" spans="1:6" x14ac:dyDescent="0.25">
      <c r="A452" s="235" t="s">
        <v>784</v>
      </c>
      <c r="B452" s="235" t="s">
        <v>785</v>
      </c>
      <c r="C452" s="239">
        <v>0</v>
      </c>
      <c r="D452" s="239">
        <v>1117</v>
      </c>
      <c r="E452" s="239">
        <v>6833</v>
      </c>
      <c r="F452" s="239">
        <v>5716</v>
      </c>
    </row>
    <row r="453" spans="1:6" x14ac:dyDescent="0.25">
      <c r="A453" s="235" t="s">
        <v>786</v>
      </c>
      <c r="B453" s="235" t="s">
        <v>787</v>
      </c>
      <c r="C453" s="239">
        <v>0</v>
      </c>
      <c r="D453" s="239">
        <v>1117</v>
      </c>
      <c r="E453" s="239">
        <v>6833</v>
      </c>
      <c r="F453" s="239">
        <v>5716</v>
      </c>
    </row>
    <row r="454" spans="1:6" x14ac:dyDescent="0.25">
      <c r="A454" s="235" t="s">
        <v>788</v>
      </c>
      <c r="B454" s="235" t="s">
        <v>789</v>
      </c>
      <c r="C454" s="239">
        <v>0</v>
      </c>
      <c r="D454" s="239">
        <v>76067398139.309998</v>
      </c>
      <c r="E454" s="239">
        <v>6273324556.8500004</v>
      </c>
      <c r="F454" s="239">
        <v>69794073582.460007</v>
      </c>
    </row>
    <row r="455" spans="1:6" x14ac:dyDescent="0.25">
      <c r="A455" s="235" t="s">
        <v>790</v>
      </c>
      <c r="B455" s="235" t="s">
        <v>791</v>
      </c>
      <c r="C455" s="239">
        <v>0</v>
      </c>
      <c r="D455" s="239">
        <v>60089082279.129997</v>
      </c>
      <c r="E455" s="239">
        <v>6258990657.9399996</v>
      </c>
      <c r="F455" s="239">
        <v>53830091621.190002</v>
      </c>
    </row>
    <row r="456" spans="1:6" x14ac:dyDescent="0.25">
      <c r="A456" s="235" t="s">
        <v>792</v>
      </c>
      <c r="B456" s="235" t="s">
        <v>793</v>
      </c>
      <c r="C456" s="239">
        <v>0</v>
      </c>
      <c r="D456" s="239">
        <v>25133458410</v>
      </c>
      <c r="E456" s="239">
        <v>157794509</v>
      </c>
      <c r="F456" s="239">
        <v>24975663901</v>
      </c>
    </row>
    <row r="457" spans="1:6" x14ac:dyDescent="0.25">
      <c r="A457" s="235" t="s">
        <v>794</v>
      </c>
      <c r="B457" s="235" t="s">
        <v>795</v>
      </c>
      <c r="C457" s="239">
        <v>0</v>
      </c>
      <c r="D457" s="239">
        <v>18824025609</v>
      </c>
      <c r="E457" s="239">
        <v>83400044</v>
      </c>
      <c r="F457" s="239">
        <v>18740625565</v>
      </c>
    </row>
    <row r="458" spans="1:6" x14ac:dyDescent="0.25">
      <c r="A458" s="235" t="s">
        <v>796</v>
      </c>
      <c r="B458" s="235" t="s">
        <v>795</v>
      </c>
      <c r="C458" s="239">
        <v>0</v>
      </c>
      <c r="D458" s="239">
        <v>18824025609</v>
      </c>
      <c r="E458" s="239">
        <v>83400044</v>
      </c>
      <c r="F458" s="239">
        <v>18740625565</v>
      </c>
    </row>
    <row r="459" spans="1:6" x14ac:dyDescent="0.25">
      <c r="A459" s="235" t="s">
        <v>797</v>
      </c>
      <c r="B459" s="235" t="s">
        <v>798</v>
      </c>
      <c r="C459" s="239">
        <v>0</v>
      </c>
      <c r="D459" s="239">
        <v>13244608</v>
      </c>
      <c r="E459" s="239">
        <v>197025</v>
      </c>
      <c r="F459" s="239">
        <v>13047583</v>
      </c>
    </row>
    <row r="460" spans="1:6" x14ac:dyDescent="0.25">
      <c r="A460" s="235" t="s">
        <v>799</v>
      </c>
      <c r="B460" s="235" t="s">
        <v>798</v>
      </c>
      <c r="C460" s="239">
        <v>0</v>
      </c>
      <c r="D460" s="239">
        <v>13244608</v>
      </c>
      <c r="E460" s="239">
        <v>197025</v>
      </c>
      <c r="F460" s="239">
        <v>13047583</v>
      </c>
    </row>
    <row r="461" spans="1:6" x14ac:dyDescent="0.25">
      <c r="A461" s="235" t="s">
        <v>800</v>
      </c>
      <c r="B461" s="235" t="s">
        <v>801</v>
      </c>
      <c r="C461" s="239">
        <v>0</v>
      </c>
      <c r="D461" s="239">
        <v>4767633583</v>
      </c>
      <c r="E461" s="239">
        <v>62931703</v>
      </c>
      <c r="F461" s="239">
        <v>4704701880</v>
      </c>
    </row>
    <row r="462" spans="1:6" x14ac:dyDescent="0.25">
      <c r="A462" s="235" t="s">
        <v>802</v>
      </c>
      <c r="B462" s="235" t="s">
        <v>801</v>
      </c>
      <c r="C462" s="239">
        <v>0</v>
      </c>
      <c r="D462" s="239">
        <v>4767633583</v>
      </c>
      <c r="E462" s="239">
        <v>62931703</v>
      </c>
      <c r="F462" s="239">
        <v>4704701880</v>
      </c>
    </row>
    <row r="463" spans="1:6" x14ac:dyDescent="0.25">
      <c r="A463" s="235" t="s">
        <v>803</v>
      </c>
      <c r="B463" s="235" t="s">
        <v>804</v>
      </c>
      <c r="C463" s="239">
        <v>0</v>
      </c>
      <c r="D463" s="239">
        <v>507042159</v>
      </c>
      <c r="E463" s="239">
        <v>11265737</v>
      </c>
      <c r="F463" s="239">
        <v>495776422</v>
      </c>
    </row>
    <row r="464" spans="1:6" x14ac:dyDescent="0.25">
      <c r="A464" s="235" t="s">
        <v>805</v>
      </c>
      <c r="B464" s="235" t="s">
        <v>804</v>
      </c>
      <c r="C464" s="239">
        <v>0</v>
      </c>
      <c r="D464" s="239">
        <v>507042159</v>
      </c>
      <c r="E464" s="239">
        <v>11265737</v>
      </c>
      <c r="F464" s="239">
        <v>495776422</v>
      </c>
    </row>
    <row r="465" spans="1:6" x14ac:dyDescent="0.25">
      <c r="A465" s="235" t="s">
        <v>806</v>
      </c>
      <c r="B465" s="235" t="s">
        <v>644</v>
      </c>
      <c r="C465" s="239">
        <v>0</v>
      </c>
      <c r="D465" s="239">
        <v>1021512451</v>
      </c>
      <c r="E465" s="239">
        <v>0</v>
      </c>
      <c r="F465" s="239">
        <v>1021512451</v>
      </c>
    </row>
    <row r="466" spans="1:6" x14ac:dyDescent="0.25">
      <c r="A466" s="235" t="s">
        <v>807</v>
      </c>
      <c r="B466" s="235" t="s">
        <v>808</v>
      </c>
      <c r="C466" s="239">
        <v>0</v>
      </c>
      <c r="D466" s="239">
        <v>360436287</v>
      </c>
      <c r="E466" s="239">
        <v>0</v>
      </c>
      <c r="F466" s="239">
        <v>360436287</v>
      </c>
    </row>
    <row r="467" spans="1:6" x14ac:dyDescent="0.25">
      <c r="A467" s="235" t="s">
        <v>809</v>
      </c>
      <c r="B467" s="235" t="s">
        <v>810</v>
      </c>
      <c r="C467" s="239">
        <v>0</v>
      </c>
      <c r="D467" s="239">
        <v>601060753</v>
      </c>
      <c r="E467" s="239">
        <v>0</v>
      </c>
      <c r="F467" s="239">
        <v>601060753</v>
      </c>
    </row>
    <row r="468" spans="1:6" x14ac:dyDescent="0.25">
      <c r="A468" s="235" t="s">
        <v>811</v>
      </c>
      <c r="B468" s="235" t="s">
        <v>812</v>
      </c>
      <c r="C468" s="239">
        <v>0</v>
      </c>
      <c r="D468" s="239">
        <v>60015411</v>
      </c>
      <c r="E468" s="239">
        <v>0</v>
      </c>
      <c r="F468" s="239">
        <v>60015411</v>
      </c>
    </row>
    <row r="469" spans="1:6" x14ac:dyDescent="0.25">
      <c r="A469" s="235" t="s">
        <v>813</v>
      </c>
      <c r="B469" s="235" t="s">
        <v>814</v>
      </c>
      <c r="C469" s="239">
        <v>0</v>
      </c>
      <c r="D469" s="239">
        <v>10749430754</v>
      </c>
      <c r="E469" s="239">
        <v>2272273803</v>
      </c>
      <c r="F469" s="239">
        <v>8477156951</v>
      </c>
    </row>
    <row r="470" spans="1:6" x14ac:dyDescent="0.25">
      <c r="A470" s="235" t="s">
        <v>815</v>
      </c>
      <c r="B470" s="235" t="s">
        <v>667</v>
      </c>
      <c r="C470" s="239">
        <v>0</v>
      </c>
      <c r="D470" s="239">
        <v>1161734100</v>
      </c>
      <c r="E470" s="239">
        <v>0</v>
      </c>
      <c r="F470" s="239">
        <v>1161734100</v>
      </c>
    </row>
    <row r="471" spans="1:6" x14ac:dyDescent="0.25">
      <c r="A471" s="235" t="s">
        <v>816</v>
      </c>
      <c r="B471" s="235" t="s">
        <v>667</v>
      </c>
      <c r="C471" s="239">
        <v>0</v>
      </c>
      <c r="D471" s="239">
        <v>1161734100</v>
      </c>
      <c r="E471" s="239">
        <v>0</v>
      </c>
      <c r="F471" s="239">
        <v>1161734100</v>
      </c>
    </row>
    <row r="472" spans="1:6" x14ac:dyDescent="0.25">
      <c r="A472" s="235" t="s">
        <v>817</v>
      </c>
      <c r="B472" s="235" t="s">
        <v>818</v>
      </c>
      <c r="C472" s="239">
        <v>0</v>
      </c>
      <c r="D472" s="239">
        <v>2295124821</v>
      </c>
      <c r="E472" s="239">
        <v>0</v>
      </c>
      <c r="F472" s="239">
        <v>2295124821</v>
      </c>
    </row>
    <row r="473" spans="1:6" x14ac:dyDescent="0.25">
      <c r="A473" s="235" t="s">
        <v>819</v>
      </c>
      <c r="B473" s="235" t="s">
        <v>818</v>
      </c>
      <c r="C473" s="239">
        <v>0</v>
      </c>
      <c r="D473" s="239">
        <v>2295124821</v>
      </c>
      <c r="E473" s="239">
        <v>0</v>
      </c>
      <c r="F473" s="239">
        <v>2295124821</v>
      </c>
    </row>
    <row r="474" spans="1:6" x14ac:dyDescent="0.25">
      <c r="A474" s="235" t="s">
        <v>820</v>
      </c>
      <c r="B474" s="235" t="s">
        <v>821</v>
      </c>
      <c r="C474" s="239">
        <v>0</v>
      </c>
      <c r="D474" s="239">
        <v>599570800</v>
      </c>
      <c r="E474" s="239">
        <v>19200</v>
      </c>
      <c r="F474" s="239">
        <v>599551600</v>
      </c>
    </row>
    <row r="475" spans="1:6" x14ac:dyDescent="0.25">
      <c r="A475" s="235" t="s">
        <v>822</v>
      </c>
      <c r="B475" s="235" t="s">
        <v>821</v>
      </c>
      <c r="C475" s="239">
        <v>0</v>
      </c>
      <c r="D475" s="239">
        <v>599570800</v>
      </c>
      <c r="E475" s="239">
        <v>19200</v>
      </c>
      <c r="F475" s="239">
        <v>599551600</v>
      </c>
    </row>
    <row r="476" spans="1:6" ht="30" x14ac:dyDescent="0.25">
      <c r="A476" s="235" t="s">
        <v>823</v>
      </c>
      <c r="B476" s="235" t="s">
        <v>824</v>
      </c>
      <c r="C476" s="239">
        <v>0</v>
      </c>
      <c r="D476" s="239">
        <v>2272254603</v>
      </c>
      <c r="E476" s="239">
        <v>0</v>
      </c>
      <c r="F476" s="239">
        <v>2272254603</v>
      </c>
    </row>
    <row r="477" spans="1:6" ht="30" x14ac:dyDescent="0.25">
      <c r="A477" s="235" t="s">
        <v>825</v>
      </c>
      <c r="B477" s="235" t="s">
        <v>824</v>
      </c>
      <c r="C477" s="239">
        <v>0</v>
      </c>
      <c r="D477" s="239">
        <v>2272254603</v>
      </c>
      <c r="E477" s="239">
        <v>0</v>
      </c>
      <c r="F477" s="239">
        <v>2272254603</v>
      </c>
    </row>
    <row r="478" spans="1:6" ht="30" x14ac:dyDescent="0.25">
      <c r="A478" s="235" t="s">
        <v>826</v>
      </c>
      <c r="B478" s="235" t="s">
        <v>827</v>
      </c>
      <c r="C478" s="239">
        <v>0</v>
      </c>
      <c r="D478" s="239">
        <v>4420746430</v>
      </c>
      <c r="E478" s="239">
        <v>2272254603</v>
      </c>
      <c r="F478" s="239">
        <v>2148491827</v>
      </c>
    </row>
    <row r="479" spans="1:6" ht="30" x14ac:dyDescent="0.25">
      <c r="A479" s="235" t="s">
        <v>828</v>
      </c>
      <c r="B479" s="235" t="s">
        <v>827</v>
      </c>
      <c r="C479" s="239">
        <v>0</v>
      </c>
      <c r="D479" s="239">
        <v>4420746430</v>
      </c>
      <c r="E479" s="239">
        <v>2272254603</v>
      </c>
      <c r="F479" s="239">
        <v>2148491827</v>
      </c>
    </row>
    <row r="480" spans="1:6" x14ac:dyDescent="0.25">
      <c r="A480" s="235" t="s">
        <v>829</v>
      </c>
      <c r="B480" s="235" t="s">
        <v>830</v>
      </c>
      <c r="C480" s="239">
        <v>0</v>
      </c>
      <c r="D480" s="239">
        <v>1452651300</v>
      </c>
      <c r="E480" s="239">
        <v>0</v>
      </c>
      <c r="F480" s="239">
        <v>1452651300</v>
      </c>
    </row>
    <row r="481" spans="1:6" x14ac:dyDescent="0.25">
      <c r="A481" s="235" t="s">
        <v>831</v>
      </c>
      <c r="B481" s="235" t="s">
        <v>607</v>
      </c>
      <c r="C481" s="239">
        <v>0</v>
      </c>
      <c r="D481" s="239">
        <v>871348800</v>
      </c>
      <c r="E481" s="239">
        <v>0</v>
      </c>
      <c r="F481" s="239">
        <v>871348800</v>
      </c>
    </row>
    <row r="482" spans="1:6" x14ac:dyDescent="0.25">
      <c r="A482" s="235" t="s">
        <v>832</v>
      </c>
      <c r="B482" s="235" t="s">
        <v>607</v>
      </c>
      <c r="C482" s="239">
        <v>0</v>
      </c>
      <c r="D482" s="239">
        <v>871348800</v>
      </c>
      <c r="E482" s="239">
        <v>0</v>
      </c>
      <c r="F482" s="239">
        <v>871348800</v>
      </c>
    </row>
    <row r="483" spans="1:6" x14ac:dyDescent="0.25">
      <c r="A483" s="235" t="s">
        <v>833</v>
      </c>
      <c r="B483" s="235" t="s">
        <v>609</v>
      </c>
      <c r="C483" s="239">
        <v>0</v>
      </c>
      <c r="D483" s="239">
        <v>145367600</v>
      </c>
      <c r="E483" s="239">
        <v>0</v>
      </c>
      <c r="F483" s="239">
        <v>145367600</v>
      </c>
    </row>
    <row r="484" spans="1:6" x14ac:dyDescent="0.25">
      <c r="A484" s="235" t="s">
        <v>834</v>
      </c>
      <c r="B484" s="235" t="s">
        <v>609</v>
      </c>
      <c r="C484" s="239">
        <v>0</v>
      </c>
      <c r="D484" s="239">
        <v>145367600</v>
      </c>
      <c r="E484" s="239">
        <v>0</v>
      </c>
      <c r="F484" s="239">
        <v>145367600</v>
      </c>
    </row>
    <row r="485" spans="1:6" x14ac:dyDescent="0.25">
      <c r="A485" s="235" t="s">
        <v>835</v>
      </c>
      <c r="B485" s="235" t="s">
        <v>603</v>
      </c>
      <c r="C485" s="239">
        <v>0</v>
      </c>
      <c r="D485" s="239">
        <v>145367600</v>
      </c>
      <c r="E485" s="239">
        <v>0</v>
      </c>
      <c r="F485" s="239">
        <v>145367600</v>
      </c>
    </row>
    <row r="486" spans="1:6" x14ac:dyDescent="0.25">
      <c r="A486" s="235" t="s">
        <v>836</v>
      </c>
      <c r="B486" s="235" t="s">
        <v>603</v>
      </c>
      <c r="C486" s="239">
        <v>0</v>
      </c>
      <c r="D486" s="239">
        <v>145367600</v>
      </c>
      <c r="E486" s="239">
        <v>0</v>
      </c>
      <c r="F486" s="239">
        <v>145367600</v>
      </c>
    </row>
    <row r="487" spans="1:6" x14ac:dyDescent="0.25">
      <c r="A487" s="235" t="s">
        <v>837</v>
      </c>
      <c r="B487" s="235" t="s">
        <v>601</v>
      </c>
      <c r="C487" s="239">
        <v>0</v>
      </c>
      <c r="D487" s="239">
        <v>290567300</v>
      </c>
      <c r="E487" s="239">
        <v>0</v>
      </c>
      <c r="F487" s="239">
        <v>290567300</v>
      </c>
    </row>
    <row r="488" spans="1:6" x14ac:dyDescent="0.25">
      <c r="A488" s="235" t="s">
        <v>838</v>
      </c>
      <c r="B488" s="235" t="s">
        <v>601</v>
      </c>
      <c r="C488" s="239">
        <v>0</v>
      </c>
      <c r="D488" s="239">
        <v>290567300</v>
      </c>
      <c r="E488" s="239">
        <v>0</v>
      </c>
      <c r="F488" s="239">
        <v>290567300</v>
      </c>
    </row>
    <row r="489" spans="1:6" x14ac:dyDescent="0.25">
      <c r="A489" s="235" t="s">
        <v>839</v>
      </c>
      <c r="B489" s="235" t="s">
        <v>840</v>
      </c>
      <c r="C489" s="239">
        <v>0</v>
      </c>
      <c r="D489" s="239">
        <v>14381260446</v>
      </c>
      <c r="E489" s="239">
        <v>1903211193</v>
      </c>
      <c r="F489" s="239">
        <v>12478049253</v>
      </c>
    </row>
    <row r="490" spans="1:6" x14ac:dyDescent="0.25">
      <c r="A490" s="235" t="s">
        <v>841</v>
      </c>
      <c r="B490" s="235" t="s">
        <v>630</v>
      </c>
      <c r="C490" s="239">
        <v>0</v>
      </c>
      <c r="D490" s="239">
        <v>1083679392</v>
      </c>
      <c r="E490" s="239">
        <v>0</v>
      </c>
      <c r="F490" s="239">
        <v>1083679392</v>
      </c>
    </row>
    <row r="491" spans="1:6" x14ac:dyDescent="0.25">
      <c r="A491" s="235" t="s">
        <v>842</v>
      </c>
      <c r="B491" s="235" t="s">
        <v>630</v>
      </c>
      <c r="C491" s="239">
        <v>0</v>
      </c>
      <c r="D491" s="239">
        <v>1083679392</v>
      </c>
      <c r="E491" s="239">
        <v>0</v>
      </c>
      <c r="F491" s="239">
        <v>1083679392</v>
      </c>
    </row>
    <row r="492" spans="1:6" x14ac:dyDescent="0.25">
      <c r="A492" s="235" t="s">
        <v>843</v>
      </c>
      <c r="B492" s="235" t="s">
        <v>627</v>
      </c>
      <c r="C492" s="239">
        <v>0</v>
      </c>
      <c r="D492" s="239">
        <v>4229531603</v>
      </c>
      <c r="E492" s="239">
        <v>1851552759</v>
      </c>
      <c r="F492" s="239">
        <v>2377978844</v>
      </c>
    </row>
    <row r="493" spans="1:6" x14ac:dyDescent="0.25">
      <c r="A493" s="235" t="s">
        <v>844</v>
      </c>
      <c r="B493" s="235" t="s">
        <v>627</v>
      </c>
      <c r="C493" s="239">
        <v>0</v>
      </c>
      <c r="D493" s="239">
        <v>4229531603</v>
      </c>
      <c r="E493" s="239">
        <v>1851552759</v>
      </c>
      <c r="F493" s="239">
        <v>2377978844</v>
      </c>
    </row>
    <row r="494" spans="1:6" x14ac:dyDescent="0.25">
      <c r="A494" s="235" t="s">
        <v>845</v>
      </c>
      <c r="B494" s="235" t="s">
        <v>633</v>
      </c>
      <c r="C494" s="239">
        <v>0</v>
      </c>
      <c r="D494" s="239">
        <v>905142923</v>
      </c>
      <c r="E494" s="239">
        <v>0</v>
      </c>
      <c r="F494" s="239">
        <v>905142923</v>
      </c>
    </row>
    <row r="495" spans="1:6" x14ac:dyDescent="0.25">
      <c r="A495" s="235" t="s">
        <v>846</v>
      </c>
      <c r="B495" s="235" t="s">
        <v>633</v>
      </c>
      <c r="C495" s="239">
        <v>0</v>
      </c>
      <c r="D495" s="239">
        <v>905142923</v>
      </c>
      <c r="E495" s="239">
        <v>0</v>
      </c>
      <c r="F495" s="239">
        <v>905142923</v>
      </c>
    </row>
    <row r="496" spans="1:6" x14ac:dyDescent="0.25">
      <c r="A496" s="235" t="s">
        <v>847</v>
      </c>
      <c r="B496" s="235" t="s">
        <v>639</v>
      </c>
      <c r="C496" s="239">
        <v>0</v>
      </c>
      <c r="D496" s="239">
        <v>2501483950</v>
      </c>
      <c r="E496" s="239">
        <v>0</v>
      </c>
      <c r="F496" s="239">
        <v>2501483950</v>
      </c>
    </row>
    <row r="497" spans="1:6" x14ac:dyDescent="0.25">
      <c r="A497" s="235" t="s">
        <v>848</v>
      </c>
      <c r="B497" s="235" t="s">
        <v>639</v>
      </c>
      <c r="C497" s="239">
        <v>0</v>
      </c>
      <c r="D497" s="239">
        <v>2501483950</v>
      </c>
      <c r="E497" s="239">
        <v>0</v>
      </c>
      <c r="F497" s="239">
        <v>2501483950</v>
      </c>
    </row>
    <row r="498" spans="1:6" x14ac:dyDescent="0.25">
      <c r="A498" s="235" t="s">
        <v>849</v>
      </c>
      <c r="B498" s="235" t="s">
        <v>636</v>
      </c>
      <c r="C498" s="239">
        <v>0</v>
      </c>
      <c r="D498" s="239">
        <v>1363398465</v>
      </c>
      <c r="E498" s="239">
        <v>0</v>
      </c>
      <c r="F498" s="239">
        <v>1363398465</v>
      </c>
    </row>
    <row r="499" spans="1:6" x14ac:dyDescent="0.25">
      <c r="A499" s="235" t="s">
        <v>850</v>
      </c>
      <c r="B499" s="235" t="s">
        <v>636</v>
      </c>
      <c r="C499" s="239">
        <v>0</v>
      </c>
      <c r="D499" s="239">
        <v>1363398465</v>
      </c>
      <c r="E499" s="239">
        <v>0</v>
      </c>
      <c r="F499" s="239">
        <v>1363398465</v>
      </c>
    </row>
    <row r="500" spans="1:6" x14ac:dyDescent="0.25">
      <c r="A500" s="235" t="s">
        <v>851</v>
      </c>
      <c r="B500" s="235" t="s">
        <v>647</v>
      </c>
      <c r="C500" s="239">
        <v>0</v>
      </c>
      <c r="D500" s="239">
        <v>110246469</v>
      </c>
      <c r="E500" s="239">
        <v>0</v>
      </c>
      <c r="F500" s="239">
        <v>110246469</v>
      </c>
    </row>
    <row r="501" spans="1:6" x14ac:dyDescent="0.25">
      <c r="A501" s="235" t="s">
        <v>852</v>
      </c>
      <c r="B501" s="235" t="s">
        <v>647</v>
      </c>
      <c r="C501" s="239">
        <v>0</v>
      </c>
      <c r="D501" s="239">
        <v>110246469</v>
      </c>
      <c r="E501" s="239">
        <v>0</v>
      </c>
      <c r="F501" s="239">
        <v>110246469</v>
      </c>
    </row>
    <row r="502" spans="1:6" x14ac:dyDescent="0.25">
      <c r="A502" s="235" t="s">
        <v>853</v>
      </c>
      <c r="B502" s="235" t="s">
        <v>649</v>
      </c>
      <c r="C502" s="239">
        <v>0</v>
      </c>
      <c r="D502" s="239">
        <v>4187777644</v>
      </c>
      <c r="E502" s="239">
        <v>51658434</v>
      </c>
      <c r="F502" s="239">
        <v>4136119210</v>
      </c>
    </row>
    <row r="503" spans="1:6" x14ac:dyDescent="0.25">
      <c r="A503" s="235" t="s">
        <v>854</v>
      </c>
      <c r="B503" s="235" t="s">
        <v>649</v>
      </c>
      <c r="C503" s="239">
        <v>0</v>
      </c>
      <c r="D503" s="239">
        <v>124628888</v>
      </c>
      <c r="E503" s="239">
        <v>0</v>
      </c>
      <c r="F503" s="239">
        <v>124628888</v>
      </c>
    </row>
    <row r="504" spans="1:6" x14ac:dyDescent="0.25">
      <c r="A504" s="235" t="s">
        <v>855</v>
      </c>
      <c r="B504" s="235" t="s">
        <v>856</v>
      </c>
      <c r="C504" s="239">
        <v>0</v>
      </c>
      <c r="D504" s="239">
        <v>141256415</v>
      </c>
      <c r="E504" s="239">
        <v>1877003</v>
      </c>
      <c r="F504" s="239">
        <v>139379412</v>
      </c>
    </row>
    <row r="505" spans="1:6" x14ac:dyDescent="0.25">
      <c r="A505" s="235" t="s">
        <v>857</v>
      </c>
      <c r="B505" s="235" t="s">
        <v>858</v>
      </c>
      <c r="C505" s="239">
        <v>0</v>
      </c>
      <c r="D505" s="239">
        <v>3641943534</v>
      </c>
      <c r="E505" s="239">
        <v>48072894</v>
      </c>
      <c r="F505" s="239">
        <v>3593870640</v>
      </c>
    </row>
    <row r="506" spans="1:6" x14ac:dyDescent="0.25">
      <c r="A506" s="235" t="s">
        <v>859</v>
      </c>
      <c r="B506" s="235" t="s">
        <v>860</v>
      </c>
      <c r="C506" s="239">
        <v>0</v>
      </c>
      <c r="D506" s="239">
        <v>279948807</v>
      </c>
      <c r="E506" s="239">
        <v>1708537</v>
      </c>
      <c r="F506" s="239">
        <v>278240270</v>
      </c>
    </row>
    <row r="507" spans="1:6" x14ac:dyDescent="0.25">
      <c r="A507" s="235" t="s">
        <v>861</v>
      </c>
      <c r="B507" s="235" t="s">
        <v>862</v>
      </c>
      <c r="C507" s="239">
        <v>0</v>
      </c>
      <c r="D507" s="239">
        <v>7200513369.1300001</v>
      </c>
      <c r="E507" s="239">
        <v>1046885152.9400001</v>
      </c>
      <c r="F507" s="239">
        <v>6153628216.1899996</v>
      </c>
    </row>
    <row r="508" spans="1:6" x14ac:dyDescent="0.25">
      <c r="A508" s="235" t="s">
        <v>866</v>
      </c>
      <c r="B508" s="235" t="s">
        <v>867</v>
      </c>
      <c r="C508" s="239">
        <v>0</v>
      </c>
      <c r="D508" s="239">
        <v>170150000</v>
      </c>
      <c r="E508" s="239">
        <v>0</v>
      </c>
      <c r="F508" s="239">
        <v>170150000</v>
      </c>
    </row>
    <row r="509" spans="1:6" x14ac:dyDescent="0.25">
      <c r="A509" s="235" t="s">
        <v>868</v>
      </c>
      <c r="B509" s="235" t="s">
        <v>867</v>
      </c>
      <c r="C509" s="239">
        <v>0</v>
      </c>
      <c r="D509" s="239">
        <v>170150000</v>
      </c>
      <c r="E509" s="239">
        <v>0</v>
      </c>
      <c r="F509" s="239">
        <v>170150000</v>
      </c>
    </row>
    <row r="510" spans="1:6" x14ac:dyDescent="0.25">
      <c r="A510" s="235" t="s">
        <v>872</v>
      </c>
      <c r="B510" s="235" t="s">
        <v>873</v>
      </c>
      <c r="C510" s="239">
        <v>0</v>
      </c>
      <c r="D510" s="239">
        <v>201068912</v>
      </c>
      <c r="E510" s="239">
        <v>0</v>
      </c>
      <c r="F510" s="239">
        <v>201068912</v>
      </c>
    </row>
    <row r="511" spans="1:6" x14ac:dyDescent="0.25">
      <c r="A511" s="235" t="s">
        <v>874</v>
      </c>
      <c r="B511" s="235" t="s">
        <v>873</v>
      </c>
      <c r="C511" s="239">
        <v>0</v>
      </c>
      <c r="D511" s="239">
        <v>201068912</v>
      </c>
      <c r="E511" s="239">
        <v>0</v>
      </c>
      <c r="F511" s="239">
        <v>201068912</v>
      </c>
    </row>
    <row r="512" spans="1:6" x14ac:dyDescent="0.25">
      <c r="A512" s="235" t="s">
        <v>875</v>
      </c>
      <c r="B512" s="235" t="s">
        <v>611</v>
      </c>
      <c r="C512" s="239">
        <v>0</v>
      </c>
      <c r="D512" s="239">
        <v>1694723860.27</v>
      </c>
      <c r="E512" s="239">
        <v>975245318.94000006</v>
      </c>
      <c r="F512" s="239">
        <v>719478541.33000004</v>
      </c>
    </row>
    <row r="513" spans="1:6" x14ac:dyDescent="0.25">
      <c r="A513" s="235" t="s">
        <v>876</v>
      </c>
      <c r="B513" s="235" t="s">
        <v>611</v>
      </c>
      <c r="C513" s="239">
        <v>0</v>
      </c>
      <c r="D513" s="239">
        <v>1694723860.27</v>
      </c>
      <c r="E513" s="239">
        <v>975245318.94000006</v>
      </c>
      <c r="F513" s="239">
        <v>719478541.33000004</v>
      </c>
    </row>
    <row r="514" spans="1:6" x14ac:dyDescent="0.25">
      <c r="A514" s="235" t="s">
        <v>877</v>
      </c>
      <c r="B514" s="235" t="s">
        <v>226</v>
      </c>
      <c r="C514" s="239">
        <v>0</v>
      </c>
      <c r="D514" s="239">
        <v>407832354</v>
      </c>
      <c r="E514" s="239">
        <v>0</v>
      </c>
      <c r="F514" s="239">
        <v>407832354</v>
      </c>
    </row>
    <row r="515" spans="1:6" x14ac:dyDescent="0.25">
      <c r="A515" s="235" t="s">
        <v>878</v>
      </c>
      <c r="B515" s="235" t="s">
        <v>226</v>
      </c>
      <c r="C515" s="239">
        <v>0</v>
      </c>
      <c r="D515" s="239">
        <v>407832354</v>
      </c>
      <c r="E515" s="239">
        <v>0</v>
      </c>
      <c r="F515" s="239">
        <v>407832354</v>
      </c>
    </row>
    <row r="516" spans="1:6" x14ac:dyDescent="0.25">
      <c r="A516" s="235" t="s">
        <v>879</v>
      </c>
      <c r="B516" s="235" t="s">
        <v>590</v>
      </c>
      <c r="C516" s="239">
        <v>0</v>
      </c>
      <c r="D516" s="239">
        <v>1154419</v>
      </c>
      <c r="E516" s="239">
        <v>0</v>
      </c>
      <c r="F516" s="239">
        <v>1154419</v>
      </c>
    </row>
    <row r="517" spans="1:6" x14ac:dyDescent="0.25">
      <c r="A517" s="235" t="s">
        <v>880</v>
      </c>
      <c r="B517" s="235" t="s">
        <v>590</v>
      </c>
      <c r="C517" s="239">
        <v>0</v>
      </c>
      <c r="D517" s="239">
        <v>1154419</v>
      </c>
      <c r="E517" s="239">
        <v>0</v>
      </c>
      <c r="F517" s="239">
        <v>1154419</v>
      </c>
    </row>
    <row r="518" spans="1:6" x14ac:dyDescent="0.25">
      <c r="A518" s="235" t="s">
        <v>892</v>
      </c>
      <c r="B518" s="235" t="s">
        <v>893</v>
      </c>
      <c r="C518" s="239">
        <v>0</v>
      </c>
      <c r="D518" s="239">
        <v>275972857.43000001</v>
      </c>
      <c r="E518" s="239">
        <v>0</v>
      </c>
      <c r="F518" s="239">
        <v>275972857.43000001</v>
      </c>
    </row>
    <row r="519" spans="1:6" x14ac:dyDescent="0.25">
      <c r="A519" s="235" t="s">
        <v>894</v>
      </c>
      <c r="B519" s="235" t="s">
        <v>893</v>
      </c>
      <c r="C519" s="239">
        <v>0</v>
      </c>
      <c r="D519" s="239">
        <v>275972857.43000001</v>
      </c>
      <c r="E519" s="239">
        <v>0</v>
      </c>
      <c r="F519" s="239">
        <v>275972857.43000001</v>
      </c>
    </row>
    <row r="520" spans="1:6" x14ac:dyDescent="0.25">
      <c r="A520" s="235" t="s">
        <v>1086</v>
      </c>
      <c r="B520" s="235" t="s">
        <v>1087</v>
      </c>
      <c r="C520" s="239">
        <v>0</v>
      </c>
      <c r="D520" s="239">
        <v>304638402.43000001</v>
      </c>
      <c r="E520" s="239">
        <v>0</v>
      </c>
      <c r="F520" s="239">
        <v>304638402.43000001</v>
      </c>
    </row>
    <row r="521" spans="1:6" x14ac:dyDescent="0.25">
      <c r="A521" s="235" t="s">
        <v>1088</v>
      </c>
      <c r="B521" s="235" t="s">
        <v>1087</v>
      </c>
      <c r="C521" s="239">
        <v>0</v>
      </c>
      <c r="D521" s="239">
        <v>304638402.43000001</v>
      </c>
      <c r="E521" s="239">
        <v>0</v>
      </c>
      <c r="F521" s="239">
        <v>304638402.43000001</v>
      </c>
    </row>
    <row r="522" spans="1:6" x14ac:dyDescent="0.25">
      <c r="A522" s="235" t="s">
        <v>907</v>
      </c>
      <c r="B522" s="235" t="s">
        <v>507</v>
      </c>
      <c r="C522" s="239">
        <v>0</v>
      </c>
      <c r="D522" s="239">
        <v>3075967346</v>
      </c>
      <c r="E522" s="239">
        <v>42623167</v>
      </c>
      <c r="F522" s="239">
        <v>3033344179</v>
      </c>
    </row>
    <row r="523" spans="1:6" x14ac:dyDescent="0.25">
      <c r="A523" s="235" t="s">
        <v>908</v>
      </c>
      <c r="B523" s="235" t="s">
        <v>507</v>
      </c>
      <c r="C523" s="239">
        <v>0</v>
      </c>
      <c r="D523" s="239">
        <v>3075967346</v>
      </c>
      <c r="E523" s="239">
        <v>42623167</v>
      </c>
      <c r="F523" s="239">
        <v>3033344179</v>
      </c>
    </row>
    <row r="524" spans="1:6" x14ac:dyDescent="0.25">
      <c r="A524" s="235" t="s">
        <v>909</v>
      </c>
      <c r="B524" s="235" t="s">
        <v>513</v>
      </c>
      <c r="C524" s="239">
        <v>0</v>
      </c>
      <c r="D524" s="239">
        <v>1069005218</v>
      </c>
      <c r="E524" s="239">
        <v>29016667</v>
      </c>
      <c r="F524" s="239">
        <v>1039988551</v>
      </c>
    </row>
    <row r="525" spans="1:6" x14ac:dyDescent="0.25">
      <c r="A525" s="235" t="s">
        <v>910</v>
      </c>
      <c r="B525" s="235" t="s">
        <v>513</v>
      </c>
      <c r="C525" s="239">
        <v>0</v>
      </c>
      <c r="D525" s="239">
        <v>1069005218</v>
      </c>
      <c r="E525" s="239">
        <v>29016667</v>
      </c>
      <c r="F525" s="239">
        <v>1039988551</v>
      </c>
    </row>
    <row r="526" spans="1:6" x14ac:dyDescent="0.25">
      <c r="A526" s="235" t="s">
        <v>911</v>
      </c>
      <c r="B526" s="235" t="s">
        <v>568</v>
      </c>
      <c r="C526" s="239">
        <v>0</v>
      </c>
      <c r="D526" s="239">
        <v>1171768000</v>
      </c>
      <c r="E526" s="239">
        <v>878826000</v>
      </c>
      <c r="F526" s="239">
        <v>292942000</v>
      </c>
    </row>
    <row r="527" spans="1:6" x14ac:dyDescent="0.25">
      <c r="A527" s="235" t="s">
        <v>912</v>
      </c>
      <c r="B527" s="235" t="s">
        <v>570</v>
      </c>
      <c r="C527" s="239">
        <v>0</v>
      </c>
      <c r="D527" s="239">
        <v>1171768000</v>
      </c>
      <c r="E527" s="239">
        <v>878826000</v>
      </c>
      <c r="F527" s="239">
        <v>292942000</v>
      </c>
    </row>
    <row r="528" spans="1:6" x14ac:dyDescent="0.25">
      <c r="A528" s="235" t="s">
        <v>913</v>
      </c>
      <c r="B528" s="235" t="s">
        <v>570</v>
      </c>
      <c r="C528" s="239">
        <v>0</v>
      </c>
      <c r="D528" s="239">
        <v>1171768000</v>
      </c>
      <c r="E528" s="239">
        <v>878826000</v>
      </c>
      <c r="F528" s="239">
        <v>292942000</v>
      </c>
    </row>
    <row r="529" spans="1:6" ht="30" x14ac:dyDescent="0.25">
      <c r="A529" s="235" t="s">
        <v>1089</v>
      </c>
      <c r="B529" s="235" t="s">
        <v>1090</v>
      </c>
      <c r="C529" s="239">
        <v>0</v>
      </c>
      <c r="D529" s="239">
        <v>829619308.58000004</v>
      </c>
      <c r="E529" s="239">
        <v>124591.2</v>
      </c>
      <c r="F529" s="239">
        <v>829494717.38</v>
      </c>
    </row>
    <row r="530" spans="1:6" x14ac:dyDescent="0.25">
      <c r="A530" s="235" t="s">
        <v>1091</v>
      </c>
      <c r="B530" s="235" t="s">
        <v>1092</v>
      </c>
      <c r="C530" s="239">
        <v>0</v>
      </c>
      <c r="D530" s="239">
        <v>700965625.25</v>
      </c>
      <c r="E530" s="239">
        <v>124591.2</v>
      </c>
      <c r="F530" s="239">
        <v>700841034.04999995</v>
      </c>
    </row>
    <row r="531" spans="1:6" x14ac:dyDescent="0.25">
      <c r="A531" s="235" t="s">
        <v>1093</v>
      </c>
      <c r="B531" s="235" t="s">
        <v>77</v>
      </c>
      <c r="C531" s="239">
        <v>0</v>
      </c>
      <c r="D531" s="239">
        <v>402239050.11000001</v>
      </c>
      <c r="E531" s="239">
        <v>0</v>
      </c>
      <c r="F531" s="239">
        <v>402239050.11000001</v>
      </c>
    </row>
    <row r="532" spans="1:6" x14ac:dyDescent="0.25">
      <c r="A532" s="235" t="s">
        <v>1094</v>
      </c>
      <c r="B532" s="235" t="s">
        <v>304</v>
      </c>
      <c r="C532" s="239">
        <v>0</v>
      </c>
      <c r="D532" s="239">
        <v>402239050.11000001</v>
      </c>
      <c r="E532" s="239">
        <v>0</v>
      </c>
      <c r="F532" s="239">
        <v>402239050.11000001</v>
      </c>
    </row>
    <row r="533" spans="1:6" x14ac:dyDescent="0.25">
      <c r="A533" s="235" t="s">
        <v>1095</v>
      </c>
      <c r="B533" s="235" t="s">
        <v>279</v>
      </c>
      <c r="C533" s="239">
        <v>0</v>
      </c>
      <c r="D533" s="239">
        <v>10937577.07</v>
      </c>
      <c r="E533" s="239">
        <v>0</v>
      </c>
      <c r="F533" s="239">
        <v>10937577.07</v>
      </c>
    </row>
    <row r="534" spans="1:6" x14ac:dyDescent="0.25">
      <c r="A534" s="235" t="s">
        <v>1096</v>
      </c>
      <c r="B534" s="235" t="s">
        <v>281</v>
      </c>
      <c r="C534" s="239">
        <v>0</v>
      </c>
      <c r="D534" s="239">
        <v>10937577.07</v>
      </c>
      <c r="E534" s="239">
        <v>0</v>
      </c>
      <c r="F534" s="239">
        <v>10937577.07</v>
      </c>
    </row>
    <row r="535" spans="1:6" x14ac:dyDescent="0.25">
      <c r="A535" s="235" t="s">
        <v>1097</v>
      </c>
      <c r="B535" s="235" t="s">
        <v>375</v>
      </c>
      <c r="C535" s="239">
        <v>0</v>
      </c>
      <c r="D535" s="239">
        <v>187620.36</v>
      </c>
      <c r="E535" s="239">
        <v>0</v>
      </c>
      <c r="F535" s="239">
        <v>187620.36</v>
      </c>
    </row>
    <row r="536" spans="1:6" x14ac:dyDescent="0.25">
      <c r="A536" s="235" t="s">
        <v>1098</v>
      </c>
      <c r="B536" s="235" t="s">
        <v>313</v>
      </c>
      <c r="C536" s="239">
        <v>0</v>
      </c>
      <c r="D536" s="239">
        <v>187620.36</v>
      </c>
      <c r="E536" s="239">
        <v>0</v>
      </c>
      <c r="F536" s="239">
        <v>187620.36</v>
      </c>
    </row>
    <row r="537" spans="1:6" x14ac:dyDescent="0.25">
      <c r="A537" s="235" t="s">
        <v>1099</v>
      </c>
      <c r="B537" s="235" t="s">
        <v>251</v>
      </c>
      <c r="C537" s="239">
        <v>0</v>
      </c>
      <c r="D537" s="239">
        <v>60473431.130000003</v>
      </c>
      <c r="E537" s="239">
        <v>0</v>
      </c>
      <c r="F537" s="239">
        <v>60473431.130000003</v>
      </c>
    </row>
    <row r="538" spans="1:6" x14ac:dyDescent="0.25">
      <c r="A538" s="235" t="s">
        <v>1100</v>
      </c>
      <c r="B538" s="235" t="s">
        <v>284</v>
      </c>
      <c r="C538" s="239">
        <v>0</v>
      </c>
      <c r="D538" s="239">
        <v>4313568.75</v>
      </c>
      <c r="E538" s="239">
        <v>0</v>
      </c>
      <c r="F538" s="239">
        <v>4313568.75</v>
      </c>
    </row>
    <row r="539" spans="1:6" x14ac:dyDescent="0.25">
      <c r="A539" s="235" t="s">
        <v>1101</v>
      </c>
      <c r="B539" s="235" t="s">
        <v>253</v>
      </c>
      <c r="C539" s="239">
        <v>0</v>
      </c>
      <c r="D539" s="239">
        <v>56159862.380000003</v>
      </c>
      <c r="E539" s="239">
        <v>0</v>
      </c>
      <c r="F539" s="239">
        <v>56159862.380000003</v>
      </c>
    </row>
    <row r="540" spans="1:6" x14ac:dyDescent="0.25">
      <c r="A540" s="235" t="s">
        <v>1102</v>
      </c>
      <c r="B540" s="235" t="s">
        <v>382</v>
      </c>
      <c r="C540" s="239">
        <v>0</v>
      </c>
      <c r="D540" s="239">
        <v>485915.54</v>
      </c>
      <c r="E540" s="239">
        <v>0</v>
      </c>
      <c r="F540" s="239">
        <v>485915.54</v>
      </c>
    </row>
    <row r="541" spans="1:6" x14ac:dyDescent="0.25">
      <c r="A541" s="235" t="s">
        <v>1103</v>
      </c>
      <c r="B541" s="235" t="s">
        <v>324</v>
      </c>
      <c r="C541" s="239">
        <v>0</v>
      </c>
      <c r="D541" s="239">
        <v>485915.54</v>
      </c>
      <c r="E541" s="239">
        <v>0</v>
      </c>
      <c r="F541" s="239">
        <v>485915.54</v>
      </c>
    </row>
    <row r="542" spans="1:6" x14ac:dyDescent="0.25">
      <c r="A542" s="235" t="s">
        <v>1104</v>
      </c>
      <c r="B542" s="235" t="s">
        <v>257</v>
      </c>
      <c r="C542" s="239">
        <v>0</v>
      </c>
      <c r="D542" s="239">
        <v>57286229.670000002</v>
      </c>
      <c r="E542" s="239">
        <v>0</v>
      </c>
      <c r="F542" s="239">
        <v>57286229.670000002</v>
      </c>
    </row>
    <row r="543" spans="1:6" x14ac:dyDescent="0.25">
      <c r="A543" s="235" t="s">
        <v>1105</v>
      </c>
      <c r="B543" s="235" t="s">
        <v>259</v>
      </c>
      <c r="C543" s="239">
        <v>0</v>
      </c>
      <c r="D543" s="239">
        <v>39028075.899999999</v>
      </c>
      <c r="E543" s="239">
        <v>0</v>
      </c>
      <c r="F543" s="239">
        <v>39028075.899999999</v>
      </c>
    </row>
    <row r="544" spans="1:6" x14ac:dyDescent="0.25">
      <c r="A544" s="235" t="s">
        <v>1106</v>
      </c>
      <c r="B544" s="235" t="s">
        <v>261</v>
      </c>
      <c r="C544" s="239">
        <v>0</v>
      </c>
      <c r="D544" s="239">
        <v>18055546.82</v>
      </c>
      <c r="E544" s="239">
        <v>0</v>
      </c>
      <c r="F544" s="239">
        <v>18055546.82</v>
      </c>
    </row>
    <row r="545" spans="1:6" ht="30" x14ac:dyDescent="0.25">
      <c r="A545" s="235" t="s">
        <v>1107</v>
      </c>
      <c r="B545" s="235" t="s">
        <v>336</v>
      </c>
      <c r="C545" s="239">
        <v>0</v>
      </c>
      <c r="D545" s="239">
        <v>202606.95</v>
      </c>
      <c r="E545" s="239">
        <v>0</v>
      </c>
      <c r="F545" s="239">
        <v>202606.95</v>
      </c>
    </row>
    <row r="546" spans="1:6" x14ac:dyDescent="0.25">
      <c r="A546" s="235" t="s">
        <v>1108</v>
      </c>
      <c r="B546" s="235" t="s">
        <v>265</v>
      </c>
      <c r="C546" s="239">
        <v>0</v>
      </c>
      <c r="D546" s="239">
        <v>99597658.489999995</v>
      </c>
      <c r="E546" s="239">
        <v>124591.2</v>
      </c>
      <c r="F546" s="239">
        <v>99473067.290000007</v>
      </c>
    </row>
    <row r="547" spans="1:6" x14ac:dyDescent="0.25">
      <c r="A547" s="235" t="s">
        <v>1109</v>
      </c>
      <c r="B547" s="235" t="s">
        <v>267</v>
      </c>
      <c r="C547" s="239">
        <v>0</v>
      </c>
      <c r="D547" s="239">
        <v>46563488.920000002</v>
      </c>
      <c r="E547" s="239">
        <v>10247.219999999999</v>
      </c>
      <c r="F547" s="239">
        <v>46553241.700000003</v>
      </c>
    </row>
    <row r="548" spans="1:6" x14ac:dyDescent="0.25">
      <c r="A548" s="235" t="s">
        <v>1110</v>
      </c>
      <c r="B548" s="235" t="s">
        <v>269</v>
      </c>
      <c r="C548" s="239">
        <v>0</v>
      </c>
      <c r="D548" s="239">
        <v>51373042.119999997</v>
      </c>
      <c r="E548" s="239">
        <v>114343.98</v>
      </c>
      <c r="F548" s="239">
        <v>51258698.140000001</v>
      </c>
    </row>
    <row r="549" spans="1:6" x14ac:dyDescent="0.25">
      <c r="A549" s="235" t="s">
        <v>1111</v>
      </c>
      <c r="B549" s="235" t="s">
        <v>345</v>
      </c>
      <c r="C549" s="239">
        <v>0</v>
      </c>
      <c r="D549" s="239">
        <v>1661127.45</v>
      </c>
      <c r="E549" s="239">
        <v>0</v>
      </c>
      <c r="F549" s="239">
        <v>1661127.45</v>
      </c>
    </row>
    <row r="550" spans="1:6" x14ac:dyDescent="0.25">
      <c r="A550" s="235" t="s">
        <v>1112</v>
      </c>
      <c r="B550" s="235" t="s">
        <v>273</v>
      </c>
      <c r="C550" s="239">
        <v>0</v>
      </c>
      <c r="D550" s="239">
        <v>35764548.130000003</v>
      </c>
      <c r="E550" s="239">
        <v>0</v>
      </c>
      <c r="F550" s="239">
        <v>35764548.130000003</v>
      </c>
    </row>
    <row r="551" spans="1:6" x14ac:dyDescent="0.25">
      <c r="A551" s="235" t="s">
        <v>1113</v>
      </c>
      <c r="B551" s="235" t="s">
        <v>275</v>
      </c>
      <c r="C551" s="239">
        <v>0</v>
      </c>
      <c r="D551" s="239">
        <v>34274290.979999997</v>
      </c>
      <c r="E551" s="239">
        <v>0</v>
      </c>
      <c r="F551" s="239">
        <v>34274290.979999997</v>
      </c>
    </row>
    <row r="552" spans="1:6" x14ac:dyDescent="0.25">
      <c r="A552" s="235" t="s">
        <v>1114</v>
      </c>
      <c r="B552" s="235" t="s">
        <v>354</v>
      </c>
      <c r="C552" s="239">
        <v>0</v>
      </c>
      <c r="D552" s="239">
        <v>1490257.15</v>
      </c>
      <c r="E552" s="239">
        <v>0</v>
      </c>
      <c r="F552" s="239">
        <v>1490257.15</v>
      </c>
    </row>
    <row r="553" spans="1:6" x14ac:dyDescent="0.25">
      <c r="A553" s="235" t="s">
        <v>1115</v>
      </c>
      <c r="B553" s="235" t="s">
        <v>87</v>
      </c>
      <c r="C553" s="239">
        <v>0</v>
      </c>
      <c r="D553" s="239">
        <v>168040.17</v>
      </c>
      <c r="E553" s="239">
        <v>0</v>
      </c>
      <c r="F553" s="239">
        <v>168040.17</v>
      </c>
    </row>
    <row r="554" spans="1:6" x14ac:dyDescent="0.25">
      <c r="A554" s="235" t="s">
        <v>1116</v>
      </c>
      <c r="B554" s="235" t="s">
        <v>300</v>
      </c>
      <c r="C554" s="239">
        <v>0</v>
      </c>
      <c r="D554" s="239">
        <v>109951.05</v>
      </c>
      <c r="E554" s="239">
        <v>0</v>
      </c>
      <c r="F554" s="239">
        <v>109951.05</v>
      </c>
    </row>
    <row r="555" spans="1:6" ht="30" x14ac:dyDescent="0.25">
      <c r="A555" s="235" t="s">
        <v>1117</v>
      </c>
      <c r="B555" s="235" t="s">
        <v>361</v>
      </c>
      <c r="C555" s="239">
        <v>0</v>
      </c>
      <c r="D555" s="239">
        <v>58089.120000000003</v>
      </c>
      <c r="E555" s="239">
        <v>0</v>
      </c>
      <c r="F555" s="239">
        <v>58089.120000000003</v>
      </c>
    </row>
    <row r="556" spans="1:6" x14ac:dyDescent="0.25">
      <c r="A556" s="235" t="s">
        <v>1118</v>
      </c>
      <c r="B556" s="235" t="s">
        <v>89</v>
      </c>
      <c r="C556" s="239">
        <v>0</v>
      </c>
      <c r="D556" s="239">
        <v>491998.74</v>
      </c>
      <c r="E556" s="239">
        <v>0</v>
      </c>
      <c r="F556" s="239">
        <v>491998.74</v>
      </c>
    </row>
    <row r="557" spans="1:6" x14ac:dyDescent="0.25">
      <c r="A557" s="235" t="s">
        <v>1119</v>
      </c>
      <c r="B557" s="235" t="s">
        <v>366</v>
      </c>
      <c r="C557" s="239">
        <v>0</v>
      </c>
      <c r="D557" s="239">
        <v>491998.74</v>
      </c>
      <c r="E557" s="239">
        <v>0</v>
      </c>
      <c r="F557" s="239">
        <v>491998.74</v>
      </c>
    </row>
    <row r="558" spans="1:6" x14ac:dyDescent="0.25">
      <c r="A558" s="235" t="s">
        <v>1120</v>
      </c>
      <c r="B558" s="235" t="s">
        <v>1032</v>
      </c>
      <c r="C558" s="239">
        <v>0</v>
      </c>
      <c r="D558" s="239">
        <v>2880114.23</v>
      </c>
      <c r="E558" s="239">
        <v>0</v>
      </c>
      <c r="F558" s="239">
        <v>2880114.23</v>
      </c>
    </row>
    <row r="559" spans="1:6" x14ac:dyDescent="0.25">
      <c r="A559" s="235" t="s">
        <v>1121</v>
      </c>
      <c r="B559" s="235" t="s">
        <v>257</v>
      </c>
      <c r="C559" s="239">
        <v>0</v>
      </c>
      <c r="D559" s="239">
        <v>422752.7</v>
      </c>
      <c r="E559" s="239">
        <v>0</v>
      </c>
      <c r="F559" s="239">
        <v>422752.7</v>
      </c>
    </row>
    <row r="560" spans="1:6" x14ac:dyDescent="0.25">
      <c r="A560" s="235" t="s">
        <v>1122</v>
      </c>
      <c r="B560" s="235" t="s">
        <v>265</v>
      </c>
      <c r="C560" s="239">
        <v>0</v>
      </c>
      <c r="D560" s="239">
        <v>2457361.5299999998</v>
      </c>
      <c r="E560" s="239">
        <v>0</v>
      </c>
      <c r="F560" s="239">
        <v>2457361.5299999998</v>
      </c>
    </row>
    <row r="561" spans="1:6" x14ac:dyDescent="0.25">
      <c r="A561" s="235" t="s">
        <v>1123</v>
      </c>
      <c r="B561" s="235" t="s">
        <v>409</v>
      </c>
      <c r="C561" s="239">
        <v>0</v>
      </c>
      <c r="D561" s="239">
        <v>30453441.609999999</v>
      </c>
      <c r="E561" s="239">
        <v>0</v>
      </c>
      <c r="F561" s="239">
        <v>30453441.609999999</v>
      </c>
    </row>
    <row r="562" spans="1:6" x14ac:dyDescent="0.25">
      <c r="A562" s="235" t="s">
        <v>1124</v>
      </c>
      <c r="B562" s="235" t="s">
        <v>279</v>
      </c>
      <c r="C562" s="239">
        <v>0</v>
      </c>
      <c r="D562" s="239">
        <v>41577.599999999999</v>
      </c>
      <c r="E562" s="239">
        <v>0</v>
      </c>
      <c r="F562" s="239">
        <v>41577.599999999999</v>
      </c>
    </row>
    <row r="563" spans="1:6" x14ac:dyDescent="0.25">
      <c r="A563" s="235" t="s">
        <v>1125</v>
      </c>
      <c r="B563" s="235" t="s">
        <v>251</v>
      </c>
      <c r="C563" s="239">
        <v>0</v>
      </c>
      <c r="D563" s="239">
        <v>1808296.98</v>
      </c>
      <c r="E563" s="239">
        <v>0</v>
      </c>
      <c r="F563" s="239">
        <v>1808296.98</v>
      </c>
    </row>
    <row r="564" spans="1:6" x14ac:dyDescent="0.25">
      <c r="A564" s="235" t="s">
        <v>1126</v>
      </c>
      <c r="B564" s="235" t="s">
        <v>257</v>
      </c>
      <c r="C564" s="239">
        <v>0</v>
      </c>
      <c r="D564" s="239">
        <v>1886622.23</v>
      </c>
      <c r="E564" s="239">
        <v>0</v>
      </c>
      <c r="F564" s="239">
        <v>1886622.23</v>
      </c>
    </row>
    <row r="565" spans="1:6" x14ac:dyDescent="0.25">
      <c r="A565" s="235" t="s">
        <v>1127</v>
      </c>
      <c r="B565" s="235" t="s">
        <v>265</v>
      </c>
      <c r="C565" s="239">
        <v>0</v>
      </c>
      <c r="D565" s="239">
        <v>5394629.2400000002</v>
      </c>
      <c r="E565" s="239">
        <v>0</v>
      </c>
      <c r="F565" s="239">
        <v>5394629.2400000002</v>
      </c>
    </row>
    <row r="566" spans="1:6" x14ac:dyDescent="0.25">
      <c r="A566" s="235" t="s">
        <v>1128</v>
      </c>
      <c r="B566" s="235" t="s">
        <v>273</v>
      </c>
      <c r="C566" s="239">
        <v>0</v>
      </c>
      <c r="D566" s="239">
        <v>21322315.559999999</v>
      </c>
      <c r="E566" s="239">
        <v>0</v>
      </c>
      <c r="F566" s="239">
        <v>21322315.559999999</v>
      </c>
    </row>
    <row r="567" spans="1:6" x14ac:dyDescent="0.25">
      <c r="A567" s="235" t="s">
        <v>1129</v>
      </c>
      <c r="B567" s="235" t="s">
        <v>1130</v>
      </c>
      <c r="C567" s="239">
        <v>0</v>
      </c>
      <c r="D567" s="239">
        <v>96238664.010000005</v>
      </c>
      <c r="E567" s="239">
        <v>0</v>
      </c>
      <c r="F567" s="239">
        <v>96238664.010000005</v>
      </c>
    </row>
    <row r="568" spans="1:6" x14ac:dyDescent="0.25">
      <c r="A568" s="235" t="s">
        <v>1131</v>
      </c>
      <c r="B568" s="235" t="s">
        <v>430</v>
      </c>
      <c r="C568" s="239">
        <v>0</v>
      </c>
      <c r="D568" s="239">
        <v>96238664.010000005</v>
      </c>
      <c r="E568" s="239">
        <v>0</v>
      </c>
      <c r="F568" s="239">
        <v>96238664.010000005</v>
      </c>
    </row>
    <row r="569" spans="1:6" x14ac:dyDescent="0.25">
      <c r="A569" s="235" t="s">
        <v>1132</v>
      </c>
      <c r="B569" s="235" t="s">
        <v>430</v>
      </c>
      <c r="C569" s="239">
        <v>0</v>
      </c>
      <c r="D569" s="239">
        <v>96238664.010000005</v>
      </c>
      <c r="E569" s="239">
        <v>0</v>
      </c>
      <c r="F569" s="239">
        <v>96238664.010000005</v>
      </c>
    </row>
    <row r="570" spans="1:6" x14ac:dyDescent="0.25">
      <c r="A570" s="235" t="s">
        <v>1133</v>
      </c>
      <c r="B570" s="235" t="s">
        <v>1134</v>
      </c>
      <c r="C570" s="239">
        <v>0</v>
      </c>
      <c r="D570" s="239">
        <v>32415019.32</v>
      </c>
      <c r="E570" s="239">
        <v>0</v>
      </c>
      <c r="F570" s="239">
        <v>32415019.32</v>
      </c>
    </row>
    <row r="571" spans="1:6" x14ac:dyDescent="0.25">
      <c r="A571" s="235" t="s">
        <v>1135</v>
      </c>
      <c r="B571" s="235" t="s">
        <v>687</v>
      </c>
      <c r="C571" s="239">
        <v>0</v>
      </c>
      <c r="D571" s="239">
        <v>32415019.32</v>
      </c>
      <c r="E571" s="239">
        <v>0</v>
      </c>
      <c r="F571" s="239">
        <v>32415019.32</v>
      </c>
    </row>
    <row r="572" spans="1:6" x14ac:dyDescent="0.25">
      <c r="A572" s="235" t="s">
        <v>1136</v>
      </c>
      <c r="B572" s="235" t="s">
        <v>687</v>
      </c>
      <c r="C572" s="239">
        <v>0</v>
      </c>
      <c r="D572" s="239">
        <v>32415019.32</v>
      </c>
      <c r="E572" s="239">
        <v>0</v>
      </c>
      <c r="F572" s="239">
        <v>32415019.32</v>
      </c>
    </row>
    <row r="573" spans="1:6" x14ac:dyDescent="0.25">
      <c r="A573" s="235" t="s">
        <v>914</v>
      </c>
      <c r="B573" s="235" t="s">
        <v>134</v>
      </c>
      <c r="C573" s="239">
        <v>0</v>
      </c>
      <c r="D573" s="239">
        <v>15132027018.75</v>
      </c>
      <c r="E573" s="239">
        <v>14208985.710000001</v>
      </c>
      <c r="F573" s="239">
        <v>15117818033.040001</v>
      </c>
    </row>
    <row r="574" spans="1:6" x14ac:dyDescent="0.25">
      <c r="A574" s="235" t="s">
        <v>915</v>
      </c>
      <c r="B574" s="235" t="s">
        <v>916</v>
      </c>
      <c r="C574" s="239">
        <v>0</v>
      </c>
      <c r="D574" s="239">
        <v>84522207.420000002</v>
      </c>
      <c r="E574" s="239">
        <v>14208985.710000001</v>
      </c>
      <c r="F574" s="239">
        <v>70313221.709999993</v>
      </c>
    </row>
    <row r="575" spans="1:6" x14ac:dyDescent="0.25">
      <c r="A575" s="235" t="s">
        <v>917</v>
      </c>
      <c r="B575" s="235" t="s">
        <v>918</v>
      </c>
      <c r="C575" s="239">
        <v>0</v>
      </c>
      <c r="D575" s="239">
        <v>84522207.420000002</v>
      </c>
      <c r="E575" s="239">
        <v>14208985.710000001</v>
      </c>
      <c r="F575" s="239">
        <v>70313221.709999993</v>
      </c>
    </row>
    <row r="576" spans="1:6" x14ac:dyDescent="0.25">
      <c r="A576" s="235" t="s">
        <v>1137</v>
      </c>
      <c r="B576" s="235" t="s">
        <v>772</v>
      </c>
      <c r="C576" s="239">
        <v>0</v>
      </c>
      <c r="D576" s="239">
        <v>15047504811.33</v>
      </c>
      <c r="E576" s="239">
        <v>0</v>
      </c>
      <c r="F576" s="239">
        <v>15047504811.33</v>
      </c>
    </row>
    <row r="577" spans="1:6" x14ac:dyDescent="0.25">
      <c r="A577" s="235" t="s">
        <v>1138</v>
      </c>
      <c r="B577" s="235" t="s">
        <v>1139</v>
      </c>
      <c r="C577" s="239">
        <v>0</v>
      </c>
      <c r="D577" s="239">
        <v>15047504811.33</v>
      </c>
      <c r="E577" s="239">
        <v>0</v>
      </c>
      <c r="F577" s="239">
        <v>15047504811.33</v>
      </c>
    </row>
    <row r="578" spans="1:6" x14ac:dyDescent="0.25">
      <c r="A578" s="235" t="s">
        <v>919</v>
      </c>
      <c r="B578" s="235" t="s">
        <v>157</v>
      </c>
      <c r="C578" s="239">
        <v>0</v>
      </c>
      <c r="D578" s="239">
        <v>16669532.85</v>
      </c>
      <c r="E578" s="239">
        <v>322</v>
      </c>
      <c r="F578" s="239">
        <v>16669210.85</v>
      </c>
    </row>
    <row r="579" spans="1:6" x14ac:dyDescent="0.25">
      <c r="A579" s="235" t="s">
        <v>925</v>
      </c>
      <c r="B579" s="235" t="s">
        <v>926</v>
      </c>
      <c r="C579" s="239">
        <v>0</v>
      </c>
      <c r="D579" s="239">
        <v>16669532.85</v>
      </c>
      <c r="E579" s="239">
        <v>322</v>
      </c>
      <c r="F579" s="239">
        <v>16669210.85</v>
      </c>
    </row>
    <row r="580" spans="1:6" x14ac:dyDescent="0.25">
      <c r="A580" s="235" t="s">
        <v>1140</v>
      </c>
      <c r="B580" s="235" t="s">
        <v>1141</v>
      </c>
      <c r="C580" s="239">
        <v>0</v>
      </c>
      <c r="D580" s="239">
        <v>16665093.33</v>
      </c>
      <c r="E580" s="239">
        <v>0</v>
      </c>
      <c r="F580" s="239">
        <v>16665093.33</v>
      </c>
    </row>
    <row r="581" spans="1:6" x14ac:dyDescent="0.25">
      <c r="A581" s="235" t="s">
        <v>1142</v>
      </c>
      <c r="B581" s="235" t="s">
        <v>265</v>
      </c>
      <c r="C581" s="239">
        <v>0</v>
      </c>
      <c r="D581" s="239">
        <v>16665093.33</v>
      </c>
      <c r="E581" s="239">
        <v>0</v>
      </c>
      <c r="F581" s="239">
        <v>16665093.33</v>
      </c>
    </row>
    <row r="582" spans="1:6" x14ac:dyDescent="0.25">
      <c r="A582" s="235" t="s">
        <v>927</v>
      </c>
      <c r="B582" s="235" t="s">
        <v>928</v>
      </c>
      <c r="C582" s="239">
        <v>0</v>
      </c>
      <c r="D582" s="239">
        <v>4439.5200000000004</v>
      </c>
      <c r="E582" s="239">
        <v>322</v>
      </c>
      <c r="F582" s="239">
        <v>4117.5200000000004</v>
      </c>
    </row>
    <row r="583" spans="1:6" x14ac:dyDescent="0.25">
      <c r="A583" s="235" t="s">
        <v>1143</v>
      </c>
      <c r="B583" s="235" t="s">
        <v>928</v>
      </c>
      <c r="C583" s="239">
        <v>0</v>
      </c>
      <c r="D583" s="239">
        <v>322</v>
      </c>
      <c r="E583" s="239">
        <v>322</v>
      </c>
      <c r="F583" s="239">
        <v>0</v>
      </c>
    </row>
    <row r="584" spans="1:6" x14ac:dyDescent="0.25">
      <c r="A584" s="235" t="s">
        <v>929</v>
      </c>
      <c r="B584" s="235" t="s">
        <v>787</v>
      </c>
      <c r="C584" s="239">
        <v>0</v>
      </c>
      <c r="D584" s="239">
        <v>4117.5200000000004</v>
      </c>
      <c r="E584" s="239">
        <v>0</v>
      </c>
      <c r="F584" s="239">
        <v>4117.5200000000004</v>
      </c>
    </row>
    <row r="585" spans="1:6" x14ac:dyDescent="0.25">
      <c r="A585" s="235" t="s">
        <v>930</v>
      </c>
      <c r="B585" s="235" t="s">
        <v>931</v>
      </c>
      <c r="C585" s="239">
        <v>0</v>
      </c>
      <c r="D585" s="239">
        <v>0</v>
      </c>
      <c r="E585" s="239">
        <v>0</v>
      </c>
      <c r="F585" s="239">
        <v>0</v>
      </c>
    </row>
    <row r="586" spans="1:6" x14ac:dyDescent="0.25">
      <c r="A586" s="235" t="s">
        <v>932</v>
      </c>
      <c r="B586" s="235" t="s">
        <v>933</v>
      </c>
      <c r="C586" s="239">
        <v>2210195744</v>
      </c>
      <c r="D586" s="239">
        <v>0</v>
      </c>
      <c r="E586" s="239">
        <v>0</v>
      </c>
      <c r="F586" s="239">
        <v>2210195744</v>
      </c>
    </row>
    <row r="587" spans="1:6" ht="30" x14ac:dyDescent="0.25">
      <c r="A587" s="235" t="s">
        <v>934</v>
      </c>
      <c r="B587" s="235" t="s">
        <v>935</v>
      </c>
      <c r="C587" s="239">
        <v>2210195744</v>
      </c>
      <c r="D587" s="239">
        <v>0</v>
      </c>
      <c r="E587" s="239">
        <v>0</v>
      </c>
      <c r="F587" s="239">
        <v>2210195744</v>
      </c>
    </row>
    <row r="588" spans="1:6" x14ac:dyDescent="0.25">
      <c r="A588" s="235" t="s">
        <v>936</v>
      </c>
      <c r="B588" s="235" t="s">
        <v>687</v>
      </c>
      <c r="C588" s="239">
        <v>2210195744</v>
      </c>
      <c r="D588" s="239">
        <v>0</v>
      </c>
      <c r="E588" s="239">
        <v>0</v>
      </c>
      <c r="F588" s="239">
        <v>2210195744</v>
      </c>
    </row>
    <row r="589" spans="1:6" x14ac:dyDescent="0.25">
      <c r="A589" s="235" t="s">
        <v>937</v>
      </c>
      <c r="B589" s="235" t="s">
        <v>687</v>
      </c>
      <c r="C589" s="239">
        <v>2210195744</v>
      </c>
      <c r="D589" s="239">
        <v>0</v>
      </c>
      <c r="E589" s="239">
        <v>0</v>
      </c>
      <c r="F589" s="239">
        <v>2210195744</v>
      </c>
    </row>
    <row r="590" spans="1:6" x14ac:dyDescent="0.25">
      <c r="A590" s="235" t="s">
        <v>938</v>
      </c>
      <c r="B590" s="235" t="s">
        <v>939</v>
      </c>
      <c r="C590" s="239">
        <v>13304410069.4</v>
      </c>
      <c r="D590" s="239">
        <v>0</v>
      </c>
      <c r="E590" s="239">
        <v>0</v>
      </c>
      <c r="F590" s="239">
        <v>13304410069.4</v>
      </c>
    </row>
    <row r="591" spans="1:6" x14ac:dyDescent="0.25">
      <c r="A591" s="235" t="s">
        <v>940</v>
      </c>
      <c r="B591" s="235" t="s">
        <v>941</v>
      </c>
      <c r="C591" s="239">
        <v>9088337426.8500004</v>
      </c>
      <c r="D591" s="239">
        <v>0</v>
      </c>
      <c r="E591" s="239">
        <v>0</v>
      </c>
      <c r="F591" s="239">
        <v>9088337426.8500004</v>
      </c>
    </row>
    <row r="592" spans="1:6" x14ac:dyDescent="0.25">
      <c r="A592" s="235" t="s">
        <v>942</v>
      </c>
      <c r="B592" s="235" t="s">
        <v>735</v>
      </c>
      <c r="C592" s="239">
        <v>9088337426.8500004</v>
      </c>
      <c r="D592" s="239">
        <v>0</v>
      </c>
      <c r="E592" s="239">
        <v>0</v>
      </c>
      <c r="F592" s="239">
        <v>9088337426.8500004</v>
      </c>
    </row>
    <row r="593" spans="1:6" x14ac:dyDescent="0.25">
      <c r="A593" s="235" t="s">
        <v>943</v>
      </c>
      <c r="B593" s="235" t="s">
        <v>735</v>
      </c>
      <c r="C593" s="239">
        <v>9088337426.8500004</v>
      </c>
      <c r="D593" s="239">
        <v>0</v>
      </c>
      <c r="E593" s="239">
        <v>0</v>
      </c>
      <c r="F593" s="239">
        <v>9088337426.8500004</v>
      </c>
    </row>
    <row r="594" spans="1:6" x14ac:dyDescent="0.25">
      <c r="A594" s="235" t="s">
        <v>944</v>
      </c>
      <c r="B594" s="235" t="s">
        <v>945</v>
      </c>
      <c r="C594" s="239">
        <v>170701388.38999999</v>
      </c>
      <c r="D594" s="239">
        <v>0</v>
      </c>
      <c r="E594" s="239">
        <v>0</v>
      </c>
      <c r="F594" s="239">
        <v>170701388.38999999</v>
      </c>
    </row>
    <row r="595" spans="1:6" x14ac:dyDescent="0.25">
      <c r="A595" s="235" t="s">
        <v>946</v>
      </c>
      <c r="B595" s="235" t="s">
        <v>735</v>
      </c>
      <c r="C595" s="239">
        <v>170701388.38999999</v>
      </c>
      <c r="D595" s="239">
        <v>0</v>
      </c>
      <c r="E595" s="239">
        <v>0</v>
      </c>
      <c r="F595" s="239">
        <v>170701388.38999999</v>
      </c>
    </row>
    <row r="596" spans="1:6" x14ac:dyDescent="0.25">
      <c r="A596" s="235" t="s">
        <v>947</v>
      </c>
      <c r="B596" s="235" t="s">
        <v>735</v>
      </c>
      <c r="C596" s="239">
        <v>170701388.38999999</v>
      </c>
      <c r="D596" s="239">
        <v>0</v>
      </c>
      <c r="E596" s="239">
        <v>0</v>
      </c>
      <c r="F596" s="239">
        <v>170701388.38999999</v>
      </c>
    </row>
    <row r="597" spans="1:6" x14ac:dyDescent="0.25">
      <c r="A597" s="235" t="s">
        <v>948</v>
      </c>
      <c r="B597" s="235" t="s">
        <v>949</v>
      </c>
      <c r="C597" s="239">
        <v>4045371254.1599998</v>
      </c>
      <c r="D597" s="239">
        <v>0</v>
      </c>
      <c r="E597" s="239">
        <v>0</v>
      </c>
      <c r="F597" s="239">
        <v>4045371254.1599998</v>
      </c>
    </row>
    <row r="598" spans="1:6" x14ac:dyDescent="0.25">
      <c r="A598" s="235" t="s">
        <v>950</v>
      </c>
      <c r="B598" s="235" t="s">
        <v>951</v>
      </c>
      <c r="C598" s="239">
        <v>4045371254.1599998</v>
      </c>
      <c r="D598" s="239">
        <v>0</v>
      </c>
      <c r="E598" s="239">
        <v>0</v>
      </c>
      <c r="F598" s="239">
        <v>4045371254.1599998</v>
      </c>
    </row>
    <row r="599" spans="1:6" x14ac:dyDescent="0.25">
      <c r="A599" s="235" t="s">
        <v>952</v>
      </c>
      <c r="B599" s="235" t="s">
        <v>951</v>
      </c>
      <c r="C599" s="239">
        <v>4045371254.1599998</v>
      </c>
      <c r="D599" s="239">
        <v>0</v>
      </c>
      <c r="E599" s="239">
        <v>0</v>
      </c>
      <c r="F599" s="239">
        <v>4045371254.1599998</v>
      </c>
    </row>
    <row r="600" spans="1:6" x14ac:dyDescent="0.25">
      <c r="A600" s="235" t="s">
        <v>953</v>
      </c>
      <c r="B600" s="235" t="s">
        <v>954</v>
      </c>
      <c r="C600" s="239">
        <v>-15514605813.4</v>
      </c>
      <c r="D600" s="239">
        <v>0</v>
      </c>
      <c r="E600" s="239">
        <v>0</v>
      </c>
      <c r="F600" s="239">
        <v>-15514605813.4</v>
      </c>
    </row>
    <row r="601" spans="1:6" x14ac:dyDescent="0.25">
      <c r="A601" s="235" t="s">
        <v>955</v>
      </c>
      <c r="B601" s="235" t="s">
        <v>956</v>
      </c>
      <c r="C601" s="239">
        <v>-2210195744</v>
      </c>
      <c r="D601" s="239">
        <v>0</v>
      </c>
      <c r="E601" s="239">
        <v>0</v>
      </c>
      <c r="F601" s="239">
        <v>-2210195744</v>
      </c>
    </row>
    <row r="602" spans="1:6" ht="30" x14ac:dyDescent="0.25">
      <c r="A602" s="235" t="s">
        <v>957</v>
      </c>
      <c r="B602" s="235" t="s">
        <v>97</v>
      </c>
      <c r="C602" s="239">
        <v>-2210195744</v>
      </c>
      <c r="D602" s="239">
        <v>0</v>
      </c>
      <c r="E602" s="239">
        <v>0</v>
      </c>
      <c r="F602" s="239">
        <v>-2210195744</v>
      </c>
    </row>
    <row r="603" spans="1:6" ht="30" x14ac:dyDescent="0.25">
      <c r="A603" s="235" t="s">
        <v>958</v>
      </c>
      <c r="B603" s="235" t="s">
        <v>97</v>
      </c>
      <c r="C603" s="239">
        <v>-2210195744</v>
      </c>
      <c r="D603" s="239">
        <v>0</v>
      </c>
      <c r="E603" s="239">
        <v>0</v>
      </c>
      <c r="F603" s="239">
        <v>-2210195744</v>
      </c>
    </row>
    <row r="604" spans="1:6" ht="30" x14ac:dyDescent="0.25">
      <c r="A604" s="235" t="s">
        <v>959</v>
      </c>
      <c r="B604" s="235" t="s">
        <v>960</v>
      </c>
      <c r="C604" s="239">
        <v>0</v>
      </c>
      <c r="D604" s="239">
        <v>0</v>
      </c>
      <c r="E604" s="239">
        <v>0</v>
      </c>
      <c r="F604" s="239">
        <v>0</v>
      </c>
    </row>
    <row r="605" spans="1:6" x14ac:dyDescent="0.25">
      <c r="A605" s="235" t="s">
        <v>961</v>
      </c>
      <c r="B605" s="235" t="s">
        <v>962</v>
      </c>
      <c r="C605" s="239">
        <v>-13304410069.4</v>
      </c>
      <c r="D605" s="239">
        <v>0</v>
      </c>
      <c r="E605" s="239">
        <v>0</v>
      </c>
      <c r="F605" s="239">
        <v>-13304410069.4</v>
      </c>
    </row>
    <row r="606" spans="1:6" x14ac:dyDescent="0.25">
      <c r="A606" s="235" t="s">
        <v>963</v>
      </c>
      <c r="B606" s="235" t="s">
        <v>98</v>
      </c>
      <c r="C606" s="239">
        <v>-9088337426.8500004</v>
      </c>
      <c r="D606" s="239">
        <v>0</v>
      </c>
      <c r="E606" s="239">
        <v>0</v>
      </c>
      <c r="F606" s="239">
        <v>-9088337426.8500004</v>
      </c>
    </row>
    <row r="607" spans="1:6" x14ac:dyDescent="0.25">
      <c r="A607" s="235" t="s">
        <v>964</v>
      </c>
      <c r="B607" s="235" t="s">
        <v>98</v>
      </c>
      <c r="C607" s="239">
        <v>-9088337426.8500004</v>
      </c>
      <c r="D607" s="239">
        <v>0</v>
      </c>
      <c r="E607" s="239">
        <v>0</v>
      </c>
      <c r="F607" s="239">
        <v>-9088337426.8500004</v>
      </c>
    </row>
    <row r="608" spans="1:6" x14ac:dyDescent="0.25">
      <c r="A608" s="235" t="s">
        <v>965</v>
      </c>
      <c r="B608" s="235" t="s">
        <v>100</v>
      </c>
      <c r="C608" s="239">
        <v>-170701388.38999999</v>
      </c>
      <c r="D608" s="239">
        <v>0</v>
      </c>
      <c r="E608" s="239">
        <v>0</v>
      </c>
      <c r="F608" s="239">
        <v>-170701388.38999999</v>
      </c>
    </row>
    <row r="609" spans="1:6" x14ac:dyDescent="0.25">
      <c r="A609" s="235" t="s">
        <v>966</v>
      </c>
      <c r="B609" s="235" t="s">
        <v>100</v>
      </c>
      <c r="C609" s="239">
        <v>-170701388.38999999</v>
      </c>
      <c r="D609" s="239">
        <v>0</v>
      </c>
      <c r="E609" s="239">
        <v>0</v>
      </c>
      <c r="F609" s="239">
        <v>-170701388.38999999</v>
      </c>
    </row>
    <row r="610" spans="1:6" x14ac:dyDescent="0.25">
      <c r="A610" s="235" t="s">
        <v>967</v>
      </c>
      <c r="B610" s="235" t="s">
        <v>102</v>
      </c>
      <c r="C610" s="239">
        <v>-4045371254.1599998</v>
      </c>
      <c r="D610" s="239">
        <v>0</v>
      </c>
      <c r="E610" s="239">
        <v>0</v>
      </c>
      <c r="F610" s="239">
        <v>-4045371254.1599998</v>
      </c>
    </row>
    <row r="611" spans="1:6" x14ac:dyDescent="0.25">
      <c r="A611" s="235" t="s">
        <v>968</v>
      </c>
      <c r="B611" s="235" t="s">
        <v>102</v>
      </c>
      <c r="C611" s="239">
        <v>-4045371254.1599998</v>
      </c>
      <c r="D611" s="239">
        <v>0</v>
      </c>
      <c r="E611" s="239">
        <v>0</v>
      </c>
      <c r="F611" s="239">
        <v>-4045371254.1599998</v>
      </c>
    </row>
    <row r="612" spans="1:6" x14ac:dyDescent="0.25">
      <c r="A612" s="235" t="s">
        <v>969</v>
      </c>
      <c r="B612" s="235" t="s">
        <v>970</v>
      </c>
      <c r="C612" s="239">
        <v>0</v>
      </c>
      <c r="D612" s="239">
        <v>764847766157.56995</v>
      </c>
      <c r="E612" s="239">
        <v>764847766157.56995</v>
      </c>
      <c r="F612" s="239">
        <v>0</v>
      </c>
    </row>
    <row r="613" spans="1:6" x14ac:dyDescent="0.25">
      <c r="A613" s="235" t="s">
        <v>971</v>
      </c>
      <c r="B613" s="235" t="s">
        <v>972</v>
      </c>
      <c r="C613" s="239">
        <v>6663569788507.3398</v>
      </c>
      <c r="D613" s="239">
        <v>572087535902.16003</v>
      </c>
      <c r="E613" s="239">
        <v>192760230255.41</v>
      </c>
      <c r="F613" s="239">
        <v>6284242482860.5898</v>
      </c>
    </row>
    <row r="614" spans="1:6" ht="30" x14ac:dyDescent="0.25">
      <c r="A614" s="235" t="s">
        <v>973</v>
      </c>
      <c r="B614" s="235" t="s">
        <v>935</v>
      </c>
      <c r="C614" s="239">
        <v>6663569788507.3398</v>
      </c>
      <c r="D614" s="239">
        <v>572087535902.16003</v>
      </c>
      <c r="E614" s="239">
        <v>192760230255.41</v>
      </c>
      <c r="F614" s="239">
        <v>6284242482860.5898</v>
      </c>
    </row>
    <row r="615" spans="1:6" x14ac:dyDescent="0.25">
      <c r="A615" s="235" t="s">
        <v>974</v>
      </c>
      <c r="B615" s="235" t="s">
        <v>975</v>
      </c>
      <c r="C615" s="239">
        <v>6663569788507.3398</v>
      </c>
      <c r="D615" s="239">
        <v>572087535902.16003</v>
      </c>
      <c r="E615" s="239">
        <v>192760230255.41</v>
      </c>
      <c r="F615" s="239">
        <v>6284242482860.5898</v>
      </c>
    </row>
    <row r="616" spans="1:6" x14ac:dyDescent="0.25">
      <c r="A616" s="235" t="s">
        <v>976</v>
      </c>
      <c r="B616" s="235" t="s">
        <v>975</v>
      </c>
      <c r="C616" s="239">
        <v>6663569788507.3398</v>
      </c>
      <c r="D616" s="239">
        <v>572087535902.16003</v>
      </c>
      <c r="E616" s="239">
        <v>192760230255.41</v>
      </c>
      <c r="F616" s="239">
        <v>6284242482860.5898</v>
      </c>
    </row>
    <row r="617" spans="1:6" x14ac:dyDescent="0.25">
      <c r="A617" s="235" t="s">
        <v>977</v>
      </c>
      <c r="B617" s="235" t="s">
        <v>978</v>
      </c>
      <c r="C617" s="239">
        <v>0</v>
      </c>
      <c r="D617" s="239">
        <v>0</v>
      </c>
      <c r="E617" s="239">
        <v>0</v>
      </c>
      <c r="F617" s="239">
        <v>0</v>
      </c>
    </row>
    <row r="618" spans="1:6" x14ac:dyDescent="0.25">
      <c r="A618" s="235" t="s">
        <v>979</v>
      </c>
      <c r="B618" s="235" t="s">
        <v>980</v>
      </c>
      <c r="C618" s="239">
        <v>567344987.55999994</v>
      </c>
      <c r="D618" s="239">
        <v>0</v>
      </c>
      <c r="E618" s="239">
        <v>0</v>
      </c>
      <c r="F618" s="239">
        <v>567344987.55999994</v>
      </c>
    </row>
    <row r="619" spans="1:6" x14ac:dyDescent="0.25">
      <c r="A619" s="235" t="s">
        <v>981</v>
      </c>
      <c r="B619" s="235" t="s">
        <v>982</v>
      </c>
      <c r="C619" s="239">
        <v>28560000</v>
      </c>
      <c r="D619" s="239">
        <v>0</v>
      </c>
      <c r="E619" s="239">
        <v>0</v>
      </c>
      <c r="F619" s="239">
        <v>28560000</v>
      </c>
    </row>
    <row r="620" spans="1:6" x14ac:dyDescent="0.25">
      <c r="A620" s="235" t="s">
        <v>983</v>
      </c>
      <c r="B620" s="235" t="s">
        <v>984</v>
      </c>
      <c r="C620" s="239">
        <v>28560000</v>
      </c>
      <c r="D620" s="239">
        <v>0</v>
      </c>
      <c r="E620" s="239">
        <v>0</v>
      </c>
      <c r="F620" s="239">
        <v>28560000</v>
      </c>
    </row>
    <row r="621" spans="1:6" x14ac:dyDescent="0.25">
      <c r="A621" s="235" t="s">
        <v>985</v>
      </c>
      <c r="B621" s="235" t="s">
        <v>984</v>
      </c>
      <c r="C621" s="239">
        <v>28560000</v>
      </c>
      <c r="D621" s="239">
        <v>0</v>
      </c>
      <c r="E621" s="239">
        <v>0</v>
      </c>
      <c r="F621" s="239">
        <v>28560000</v>
      </c>
    </row>
    <row r="622" spans="1:6" x14ac:dyDescent="0.25">
      <c r="A622" s="235" t="s">
        <v>986</v>
      </c>
      <c r="B622" s="235" t="s">
        <v>987</v>
      </c>
      <c r="C622" s="239">
        <v>538784987.55999994</v>
      </c>
      <c r="D622" s="239">
        <v>0</v>
      </c>
      <c r="E622" s="239">
        <v>0</v>
      </c>
      <c r="F622" s="239">
        <v>538784987.55999994</v>
      </c>
    </row>
    <row r="623" spans="1:6" x14ac:dyDescent="0.25">
      <c r="A623" s="235" t="s">
        <v>988</v>
      </c>
      <c r="B623" s="235" t="s">
        <v>101</v>
      </c>
      <c r="C623" s="239">
        <v>538784987.55999994</v>
      </c>
      <c r="D623" s="239">
        <v>0</v>
      </c>
      <c r="E623" s="239">
        <v>0</v>
      </c>
      <c r="F623" s="239">
        <v>538784987.55999994</v>
      </c>
    </row>
    <row r="624" spans="1:6" x14ac:dyDescent="0.25">
      <c r="A624" s="235" t="s">
        <v>989</v>
      </c>
      <c r="B624" s="235" t="s">
        <v>101</v>
      </c>
      <c r="C624" s="239">
        <v>538784987.55999994</v>
      </c>
      <c r="D624" s="239">
        <v>0</v>
      </c>
      <c r="E624" s="239">
        <v>0</v>
      </c>
      <c r="F624" s="239">
        <v>538784987.55999994</v>
      </c>
    </row>
    <row r="625" spans="1:6" x14ac:dyDescent="0.25">
      <c r="A625" s="235" t="s">
        <v>990</v>
      </c>
      <c r="B625" s="235" t="s">
        <v>991</v>
      </c>
      <c r="C625" s="239">
        <v>-6664137133494.9004</v>
      </c>
      <c r="D625" s="239">
        <v>192760230255.41</v>
      </c>
      <c r="E625" s="239">
        <v>572087535902.16003</v>
      </c>
      <c r="F625" s="239">
        <v>-6284809827848.1504</v>
      </c>
    </row>
    <row r="626" spans="1:6" x14ac:dyDescent="0.25">
      <c r="A626" s="235" t="s">
        <v>992</v>
      </c>
      <c r="B626" s="235" t="s">
        <v>993</v>
      </c>
      <c r="C626" s="239">
        <v>-6663569788507.3398</v>
      </c>
      <c r="D626" s="239">
        <v>192760230255.41</v>
      </c>
      <c r="E626" s="239">
        <v>572087535902.16003</v>
      </c>
      <c r="F626" s="239">
        <v>-6284242482860.5898</v>
      </c>
    </row>
    <row r="627" spans="1:6" ht="30" x14ac:dyDescent="0.25">
      <c r="A627" s="235" t="s">
        <v>994</v>
      </c>
      <c r="B627" s="235" t="s">
        <v>97</v>
      </c>
      <c r="C627" s="239">
        <v>-6663569788507.3398</v>
      </c>
      <c r="D627" s="239">
        <v>192760230255.41</v>
      </c>
      <c r="E627" s="239">
        <v>572087535902.16003</v>
      </c>
      <c r="F627" s="239">
        <v>-6284242482860.5898</v>
      </c>
    </row>
    <row r="628" spans="1:6" ht="30" x14ac:dyDescent="0.25">
      <c r="A628" s="235" t="s">
        <v>995</v>
      </c>
      <c r="B628" s="235" t="s">
        <v>97</v>
      </c>
      <c r="C628" s="239">
        <v>-6663569788507.3398</v>
      </c>
      <c r="D628" s="239">
        <v>192760230255.41</v>
      </c>
      <c r="E628" s="239">
        <v>572087535902.16003</v>
      </c>
      <c r="F628" s="239">
        <v>-6284242482860.5898</v>
      </c>
    </row>
    <row r="629" spans="1:6" ht="30" x14ac:dyDescent="0.25">
      <c r="A629" s="235" t="s">
        <v>996</v>
      </c>
      <c r="B629" s="235" t="s">
        <v>997</v>
      </c>
      <c r="C629" s="239">
        <v>0</v>
      </c>
      <c r="D629" s="239">
        <v>0</v>
      </c>
      <c r="E629" s="239">
        <v>0</v>
      </c>
      <c r="F629" s="239">
        <v>0</v>
      </c>
    </row>
    <row r="630" spans="1:6" x14ac:dyDescent="0.25">
      <c r="A630" s="235" t="s">
        <v>998</v>
      </c>
      <c r="B630" s="235" t="s">
        <v>999</v>
      </c>
      <c r="C630" s="239">
        <v>-567344987.55999994</v>
      </c>
      <c r="D630" s="239">
        <v>0</v>
      </c>
      <c r="E630" s="239">
        <v>0</v>
      </c>
      <c r="F630" s="239">
        <v>-567344987.55999994</v>
      </c>
    </row>
    <row r="631" spans="1:6" x14ac:dyDescent="0.25">
      <c r="A631" s="235" t="s">
        <v>1000</v>
      </c>
      <c r="B631" s="235" t="s">
        <v>99</v>
      </c>
      <c r="C631" s="239">
        <v>-28560000</v>
      </c>
      <c r="D631" s="239">
        <v>0</v>
      </c>
      <c r="E631" s="239">
        <v>0</v>
      </c>
      <c r="F631" s="239">
        <v>-28560000</v>
      </c>
    </row>
    <row r="632" spans="1:6" x14ac:dyDescent="0.25">
      <c r="A632" s="235" t="s">
        <v>1001</v>
      </c>
      <c r="B632" s="235" t="s">
        <v>99</v>
      </c>
      <c r="C632" s="239">
        <v>-28560000</v>
      </c>
      <c r="D632" s="239">
        <v>0</v>
      </c>
      <c r="E632" s="239">
        <v>0</v>
      </c>
      <c r="F632" s="239">
        <v>-28560000</v>
      </c>
    </row>
    <row r="633" spans="1:6" x14ac:dyDescent="0.25">
      <c r="A633" s="235" t="s">
        <v>1002</v>
      </c>
      <c r="B633" s="235" t="s">
        <v>1003</v>
      </c>
      <c r="C633" s="239">
        <v>-538784987.55999994</v>
      </c>
      <c r="D633" s="239">
        <v>0</v>
      </c>
      <c r="E633" s="239">
        <v>0</v>
      </c>
      <c r="F633" s="239">
        <v>-538784987.55999994</v>
      </c>
    </row>
    <row r="634" spans="1:6" x14ac:dyDescent="0.25">
      <c r="A634" s="235" t="s">
        <v>1004</v>
      </c>
      <c r="B634" s="235" t="s">
        <v>101</v>
      </c>
      <c r="C634" s="239">
        <v>-538784987.55999994</v>
      </c>
      <c r="D634" s="239">
        <v>0</v>
      </c>
      <c r="E634" s="239">
        <v>0</v>
      </c>
      <c r="F634" s="239">
        <v>-538784987.55999994</v>
      </c>
    </row>
    <row r="635" spans="1:6" x14ac:dyDescent="0.25">
      <c r="A635" s="235"/>
      <c r="B635" s="235" t="s">
        <v>1005</v>
      </c>
      <c r="C635" s="239">
        <v>369363443860.02002</v>
      </c>
      <c r="D635" s="239">
        <v>974710507086.56006</v>
      </c>
      <c r="E635" s="239">
        <v>974710507086.56006</v>
      </c>
      <c r="F635" s="239">
        <v>509531752524.15997</v>
      </c>
    </row>
  </sheetData>
  <autoFilter ref="A9:F635" xr:uid="{CEE985C8-A830-401F-BACC-44847D53AFE1}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4097" r:id="rId3" name="Control 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66675</xdr:colOff>
                <xdr:row>1</xdr:row>
                <xdr:rowOff>38100</xdr:rowOff>
              </to>
            </anchor>
          </controlPr>
        </control>
      </mc:Choice>
      <mc:Fallback>
        <control shapeId="4097" r:id="rId3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Estado Situacion Financiera</vt:lpstr>
      <vt:lpstr>Estado de Resultados</vt:lpstr>
      <vt:lpstr>SYM A 31 MARZO 2020</vt:lpstr>
      <vt:lpstr>SYM A 31 MARZO2021</vt:lpstr>
      <vt:lpstr>'Estado de Resultados'!Área_de_impresión</vt:lpstr>
      <vt:lpstr>'Estado Situacion Financiera'!Área_de_impresión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2021-05-14T01:10:32Z</dcterms:created>
  <dcterms:modified xsi:type="dcterms:W3CDTF">2021-05-14T01:27:36Z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