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5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-BBVA-CON-E-4\Sección de contabilidad 2024\ESTADOS FINANCIEROS 2024\INFORMES FINANCIEROS 2024\12 DICIEMBRE\"/>
    </mc:Choice>
  </mc:AlternateContent>
  <bookViews>
    <workbookView xWindow="0" yWindow="0" windowWidth="20490" windowHeight="7530" tabRatio="805"/>
  </bookViews>
  <sheets>
    <sheet name="Estado Situacion Financiera" sheetId="10" r:id="rId1"/>
    <sheet name="Estado de Resultados" sheetId="11" r:id="rId2"/>
    <sheet name="Estado de Cambio en el Patrimon" sheetId="73" r:id="rId3"/>
    <sheet name="SYMDIC2023" sheetId="70" r:id="rId4"/>
    <sheet name="SYMDIC2024" sheetId="74" r:id="rId5"/>
  </sheets>
  <definedNames>
    <definedName name="_xlnm._FilterDatabase" localSheetId="3" hidden="1">SYMDIC2023!$A$9:$F$767</definedName>
    <definedName name="_xlnm._FilterDatabase" localSheetId="4" hidden="1">SYMDIC2024!$A$9:$F$753</definedName>
    <definedName name="_xlnm.Print_Area" localSheetId="2">'Estado de Cambio en el Patrimon'!$B$2:$M$48</definedName>
    <definedName name="_xlnm.Print_Area" localSheetId="1">'Estado de Resultados'!$B$2:$P$52</definedName>
    <definedName name="_xlnm.Print_Area" localSheetId="0">'Estado Situacion Financiera'!$B$1:$S$137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3" i="11" l="1"/>
  <c r="M70" i="11"/>
  <c r="N78" i="10" l="1"/>
  <c r="P78" i="10"/>
  <c r="R78" i="10"/>
  <c r="I77" i="10"/>
  <c r="N88" i="10"/>
  <c r="K110" i="11"/>
  <c r="N110" i="10"/>
  <c r="N113" i="10"/>
  <c r="E118" i="10"/>
  <c r="E112" i="10"/>
  <c r="E110" i="10"/>
  <c r="R77" i="10" l="1"/>
  <c r="G479" i="74"/>
  <c r="G476" i="74"/>
  <c r="E73" i="10" l="1"/>
  <c r="E68" i="10"/>
  <c r="K103" i="11"/>
  <c r="I25" i="73" l="1"/>
  <c r="I24" i="73"/>
  <c r="G25" i="73"/>
  <c r="G24" i="73"/>
  <c r="K25" i="73" l="1"/>
  <c r="L22" i="73" s="1"/>
  <c r="P60" i="10" l="1"/>
  <c r="N60" i="10"/>
  <c r="G73" i="10" l="1"/>
  <c r="N89" i="10"/>
  <c r="E101" i="10"/>
  <c r="E83" i="10" l="1"/>
  <c r="E82" i="10" s="1"/>
  <c r="E18" i="10" l="1"/>
  <c r="E60" i="10"/>
  <c r="G60" i="10"/>
  <c r="M85" i="11" l="1"/>
  <c r="M18" i="11" s="1"/>
  <c r="M75" i="11"/>
  <c r="M17" i="11" s="1"/>
  <c r="M13" i="11"/>
  <c r="P118" i="10" l="1"/>
  <c r="P113" i="10"/>
  <c r="P110" i="10"/>
  <c r="P89" i="10"/>
  <c r="P87" i="10"/>
  <c r="P85" i="10"/>
  <c r="P67" i="10"/>
  <c r="P64" i="10"/>
  <c r="G118" i="10"/>
  <c r="G112" i="10"/>
  <c r="G110" i="10"/>
  <c r="G101" i="10"/>
  <c r="G83" i="10"/>
  <c r="G68" i="10"/>
  <c r="G64" i="10"/>
  <c r="P63" i="10" l="1"/>
  <c r="G82" i="10"/>
  <c r="G63" i="10"/>
  <c r="P84" i="10"/>
  <c r="P108" i="10"/>
  <c r="G108" i="10"/>
  <c r="M95" i="11"/>
  <c r="M110" i="11"/>
  <c r="N67" i="10"/>
  <c r="G105" i="10" l="1"/>
  <c r="P94" i="10"/>
  <c r="K70" i="11"/>
  <c r="K75" i="11"/>
  <c r="K85" i="11"/>
  <c r="K95" i="11"/>
  <c r="P18" i="10" l="1"/>
  <c r="M92" i="11"/>
  <c r="M74" i="11" s="1"/>
  <c r="K92" i="11"/>
  <c r="N85" i="10" l="1"/>
  <c r="N18" i="10" l="1"/>
  <c r="N13" i="10"/>
  <c r="I103" i="10" l="1"/>
  <c r="G13" i="10" l="1"/>
  <c r="E13" i="10" l="1"/>
  <c r="E64" i="10" l="1"/>
  <c r="E63" i="10" s="1"/>
  <c r="O110" i="11" l="1"/>
  <c r="M29" i="11"/>
  <c r="M28" i="11" s="1"/>
  <c r="M102" i="11"/>
  <c r="K102" i="11"/>
  <c r="O95" i="11"/>
  <c r="M20" i="11"/>
  <c r="M16" i="11" s="1"/>
  <c r="O89" i="11"/>
  <c r="O88" i="11"/>
  <c r="O83" i="11"/>
  <c r="O82" i="11"/>
  <c r="O80" i="11"/>
  <c r="O79" i="11"/>
  <c r="O78" i="11"/>
  <c r="O76" i="11"/>
  <c r="O72" i="11"/>
  <c r="O71" i="11"/>
  <c r="O68" i="11"/>
  <c r="M67" i="11"/>
  <c r="M12" i="11" s="1"/>
  <c r="K67" i="11"/>
  <c r="O65" i="11"/>
  <c r="M64" i="11"/>
  <c r="K64" i="11"/>
  <c r="M61" i="11"/>
  <c r="K61" i="11"/>
  <c r="G57" i="11"/>
  <c r="G5" i="11"/>
  <c r="I120" i="10"/>
  <c r="R119" i="10"/>
  <c r="I119" i="10"/>
  <c r="R117" i="10"/>
  <c r="G34" i="10"/>
  <c r="E34" i="10"/>
  <c r="P35" i="10"/>
  <c r="N118" i="10"/>
  <c r="I116" i="10"/>
  <c r="R115" i="10"/>
  <c r="I115" i="10"/>
  <c r="R114" i="10"/>
  <c r="I114" i="10"/>
  <c r="P34" i="10"/>
  <c r="N34" i="10"/>
  <c r="G33" i="10"/>
  <c r="E33" i="10"/>
  <c r="R112" i="10"/>
  <c r="I112" i="10"/>
  <c r="I102" i="10"/>
  <c r="G19" i="10"/>
  <c r="I101" i="10"/>
  <c r="I98" i="10"/>
  <c r="R97" i="10"/>
  <c r="I97" i="10"/>
  <c r="I96" i="10"/>
  <c r="R95" i="10"/>
  <c r="I95" i="10"/>
  <c r="R94" i="10"/>
  <c r="I94" i="10"/>
  <c r="I93" i="10"/>
  <c r="I92" i="10"/>
  <c r="I91" i="10"/>
  <c r="I90" i="10"/>
  <c r="I89" i="10"/>
  <c r="R87" i="10"/>
  <c r="N87" i="10"/>
  <c r="I87" i="10"/>
  <c r="R86" i="10"/>
  <c r="I86" i="10"/>
  <c r="I85" i="10"/>
  <c r="P13" i="10"/>
  <c r="I74" i="10"/>
  <c r="R71" i="10"/>
  <c r="I71" i="10"/>
  <c r="R70" i="10"/>
  <c r="I70" i="10"/>
  <c r="R69" i="10"/>
  <c r="I69" i="10"/>
  <c r="R68" i="10"/>
  <c r="G12" i="10"/>
  <c r="R67" i="10"/>
  <c r="P12" i="10"/>
  <c r="N12" i="10"/>
  <c r="R66" i="10"/>
  <c r="I66" i="10"/>
  <c r="I65" i="10"/>
  <c r="N64" i="10"/>
  <c r="N63" i="10" s="1"/>
  <c r="E11" i="10"/>
  <c r="E56" i="10"/>
  <c r="E54" i="10"/>
  <c r="N19" i="10" l="1"/>
  <c r="N84" i="10"/>
  <c r="M63" i="11"/>
  <c r="M99" i="11" s="1"/>
  <c r="M11" i="11"/>
  <c r="M10" i="11" s="1"/>
  <c r="K63" i="11"/>
  <c r="G32" i="10"/>
  <c r="G31" i="10" s="1"/>
  <c r="P19" i="10"/>
  <c r="P11" i="10"/>
  <c r="P10" i="10" s="1"/>
  <c r="G18" i="10"/>
  <c r="G17" i="10" s="1"/>
  <c r="K20" i="11"/>
  <c r="O20" i="11" s="1"/>
  <c r="K74" i="11"/>
  <c r="N11" i="10"/>
  <c r="N10" i="10" s="1"/>
  <c r="N20" i="10"/>
  <c r="E32" i="10"/>
  <c r="E108" i="10"/>
  <c r="M26" i="11"/>
  <c r="O75" i="11"/>
  <c r="O67" i="11"/>
  <c r="I13" i="10"/>
  <c r="K115" i="11"/>
  <c r="O64" i="11"/>
  <c r="O70" i="11"/>
  <c r="N33" i="10"/>
  <c r="N108" i="10"/>
  <c r="R116" i="10"/>
  <c r="I117" i="10"/>
  <c r="R33" i="10"/>
  <c r="I100" i="10"/>
  <c r="R113" i="10"/>
  <c r="R85" i="10"/>
  <c r="I33" i="10"/>
  <c r="P20" i="10"/>
  <c r="K12" i="11"/>
  <c r="O12" i="11" s="1"/>
  <c r="O109" i="11"/>
  <c r="P33" i="10"/>
  <c r="R11" i="10"/>
  <c r="R65" i="10"/>
  <c r="I68" i="10"/>
  <c r="E12" i="10"/>
  <c r="E19" i="10"/>
  <c r="E17" i="10" s="1"/>
  <c r="I64" i="10"/>
  <c r="I72" i="10"/>
  <c r="R12" i="10"/>
  <c r="N35" i="10"/>
  <c r="I34" i="10"/>
  <c r="R74" i="10"/>
  <c r="R111" i="10"/>
  <c r="I113" i="10"/>
  <c r="K13" i="11"/>
  <c r="O13" i="11" s="1"/>
  <c r="O91" i="11"/>
  <c r="K11" i="11"/>
  <c r="K29" i="11"/>
  <c r="O29" i="11" s="1"/>
  <c r="M115" i="11"/>
  <c r="K17" i="11"/>
  <c r="K26" i="11"/>
  <c r="K25" i="11" s="1"/>
  <c r="G11" i="10"/>
  <c r="G10" i="10" s="1"/>
  <c r="K18" i="11"/>
  <c r="I111" i="10"/>
  <c r="O85" i="11"/>
  <c r="M118" i="11" l="1"/>
  <c r="P100" i="10" s="1"/>
  <c r="I26" i="73" s="1"/>
  <c r="N94" i="10"/>
  <c r="N17" i="10"/>
  <c r="N22" i="10" s="1"/>
  <c r="M25" i="11"/>
  <c r="M31" i="11" s="1"/>
  <c r="I20" i="10"/>
  <c r="I17" i="10"/>
  <c r="P17" i="10"/>
  <c r="I109" i="10"/>
  <c r="I32" i="10"/>
  <c r="I31" i="10" s="1"/>
  <c r="K16" i="11"/>
  <c r="G26" i="10"/>
  <c r="I19" i="10"/>
  <c r="E31" i="10"/>
  <c r="I12" i="10"/>
  <c r="E10" i="10"/>
  <c r="I10" i="10" s="1"/>
  <c r="O17" i="11"/>
  <c r="M22" i="11"/>
  <c r="O11" i="11"/>
  <c r="R109" i="10"/>
  <c r="O74" i="11"/>
  <c r="R17" i="10"/>
  <c r="R63" i="10"/>
  <c r="K28" i="11"/>
  <c r="O28" i="11" s="1"/>
  <c r="R32" i="10"/>
  <c r="I11" i="10"/>
  <c r="P32" i="10"/>
  <c r="E105" i="10"/>
  <c r="O63" i="11"/>
  <c r="R34" i="10"/>
  <c r="N32" i="10"/>
  <c r="K10" i="11"/>
  <c r="K99" i="11"/>
  <c r="K118" i="11" s="1"/>
  <c r="N100" i="10" s="1"/>
  <c r="I63" i="10"/>
  <c r="O18" i="11"/>
  <c r="I80" i="10"/>
  <c r="P97" i="10" l="1"/>
  <c r="L9" i="73" s="1"/>
  <c r="R14" i="10"/>
  <c r="M34" i="11"/>
  <c r="O10" i="11"/>
  <c r="K22" i="11"/>
  <c r="P22" i="10"/>
  <c r="E26" i="10"/>
  <c r="R89" i="10"/>
  <c r="R31" i="10"/>
  <c r="K31" i="11"/>
  <c r="O117" i="11"/>
  <c r="I106" i="10"/>
  <c r="O98" i="11"/>
  <c r="R10" i="10"/>
  <c r="O16" i="11"/>
  <c r="P102" i="10" l="1"/>
  <c r="P105" i="10" s="1"/>
  <c r="R19" i="10"/>
  <c r="N97" i="10"/>
  <c r="N102" i="10" s="1"/>
  <c r="N105" i="10" s="1"/>
  <c r="G26" i="73"/>
  <c r="K26" i="73" s="1"/>
  <c r="L29" i="73" s="1"/>
  <c r="L32" i="73" s="1"/>
  <c r="I26" i="10"/>
  <c r="P26" i="10"/>
  <c r="P27" i="10" s="1"/>
  <c r="P30" i="10" s="1"/>
  <c r="R96" i="10"/>
  <c r="K34" i="11"/>
  <c r="O34" i="11" s="1"/>
  <c r="O22" i="11"/>
  <c r="P24" i="10" l="1"/>
  <c r="L15" i="73"/>
  <c r="L12" i="73" s="1"/>
  <c r="N26" i="10"/>
  <c r="R24" i="10" s="1"/>
  <c r="R93" i="10"/>
  <c r="N27" i="10" l="1"/>
  <c r="R92" i="10"/>
  <c r="R22" i="10" l="1"/>
  <c r="N24" i="10"/>
  <c r="R106" i="10"/>
  <c r="N30" i="10"/>
  <c r="R26" i="10" s="1"/>
</calcChain>
</file>

<file path=xl/sharedStrings.xml><?xml version="1.0" encoding="utf-8"?>
<sst xmlns="http://schemas.openxmlformats.org/spreadsheetml/2006/main" count="3426" uniqueCount="1354">
  <si>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</si>
  <si>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</si>
  <si>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</si>
  <si>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</si>
  <si>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</si>
  <si>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</si>
  <si>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</si>
  <si>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</si>
  <si>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</si>
  <si>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</si>
  <si>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</si>
  <si>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</si>
  <si>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</si>
  <si>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</si>
  <si>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</si>
  <si>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</si>
  <si>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</si>
  <si>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</si>
  <si>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1.1.05</t>
  </si>
  <si>
    <t>CAJA</t>
  </si>
  <si>
    <t>1.1.05.02</t>
  </si>
  <si>
    <t>Caja menor</t>
  </si>
  <si>
    <t>1.1.05.02.002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</si>
  <si>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</si>
  <si>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</si>
  <si>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</si>
  <si>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</si>
  <si>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</si>
  <si>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</si>
  <si>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</si>
  <si>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</si>
  <si>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</si>
  <si>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</si>
  <si>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</si>
  <si>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</si>
  <si>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1.3.11.02</t>
  </si>
  <si>
    <t>Multas y sanciones</t>
  </si>
  <si>
    <t>1.3.11.02.001</t>
  </si>
  <si>
    <t>Multas superintendencias</t>
  </si>
  <si>
    <t>1.3.11.04</t>
  </si>
  <si>
    <t>Sanciones</t>
  </si>
  <si>
    <t>1.3.11.04.004</t>
  </si>
  <si>
    <t>Disciplinarias</t>
  </si>
  <si>
    <t>1.3.16</t>
  </si>
  <si>
    <t>VENTA DE BIENES</t>
  </si>
  <si>
    <t>1.3.16.06</t>
  </si>
  <si>
    <t>Bienes comercializados</t>
  </si>
  <si>
    <t>1.3.16.06.001</t>
  </si>
  <si>
    <t>1.3.37</t>
  </si>
  <si>
    <t>TRANSFERENCIAS POR COBRAR</t>
  </si>
  <si>
    <t>1.3.37.12</t>
  </si>
  <si>
    <t>Otras transferencias</t>
  </si>
  <si>
    <t>1.3.37.12.001</t>
  </si>
  <si>
    <t>1.3.84</t>
  </si>
  <si>
    <t>OTRAS CUENTAS POR COBRAR</t>
  </si>
  <si>
    <t>1.3.84.12</t>
  </si>
  <si>
    <t>Descuentos no autorizados</t>
  </si>
  <si>
    <t>1.3.84.12.001</t>
  </si>
  <si>
    <t>1.3.84.21</t>
  </si>
  <si>
    <t>Indemnizaciones</t>
  </si>
  <si>
    <t>1.3.84.21.001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</si>
  <si>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</si>
  <si>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</si>
  <si>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</si>
  <si>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</si>
  <si>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</si>
  <si>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</si>
  <si>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</si>
  <si>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</si>
  <si>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</si>
  <si>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1.3.84.90</t>
  </si>
  <si>
    <t>Otras cuentas por cobrar</t>
  </si>
  <si>
    <t>1.3.84.90.001</t>
  </si>
  <si>
    <t>1.5</t>
  </si>
  <si>
    <t>INVENTARIOS</t>
  </si>
  <si>
    <t>1.5.14</t>
  </si>
  <si>
    <t>MATERIALES Y SUMINISTROS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</si>
  <si>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</si>
  <si>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</si>
  <si>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</si>
  <si>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</si>
  <si>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</si>
  <si>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</si>
  <si>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</si>
  <si>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</si>
  <si>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</si>
  <si>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</si>
  <si>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</si>
  <si>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</si>
  <si>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</si>
  <si>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</si>
  <si>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</si>
  <si>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</si>
  <si>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</si>
  <si>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1.6.35.01.009</t>
  </si>
  <si>
    <t>Herramientas y accesorios</t>
  </si>
  <si>
    <t>1.6.35.01.011</t>
  </si>
  <si>
    <t>Equipo de centros de control</t>
  </si>
  <si>
    <t>1.6.35.01.016</t>
  </si>
  <si>
    <t>Otra maquinaria y equipo</t>
  </si>
  <si>
    <t>1.6.35.02</t>
  </si>
  <si>
    <t>Equipo médico y científico</t>
  </si>
  <si>
    <t>1.6.35.02.008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</si>
  <si>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</si>
  <si>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</si>
  <si>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</si>
  <si>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</si>
  <si>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</si>
  <si>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</si>
  <si>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</si>
  <si>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1.6.35.03.005</t>
  </si>
  <si>
    <t>Otros muebles, enseres y equipo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</si>
  <si>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</si>
  <si>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</si>
  <si>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</si>
  <si>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</si>
  <si>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</si>
  <si>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</si>
  <si>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1.6.35.04.003</t>
  </si>
  <si>
    <t>Satélites y antenas</t>
  </si>
  <si>
    <t>1.6.35.04.006</t>
  </si>
  <si>
    <t>Equipos de comunicación y computación de propiedad de terceros</t>
  </si>
  <si>
    <t>1.6.35.04.007</t>
  </si>
  <si>
    <t>Otros equipos de comunicación y computación</t>
  </si>
  <si>
    <t>1.6.35.05</t>
  </si>
  <si>
    <t>Equipos de transporte, tracción y elevación</t>
  </si>
  <si>
    <t>1.6.35.05.002</t>
  </si>
  <si>
    <t>Terrestre</t>
  </si>
  <si>
    <t>1.6.35.90</t>
  </si>
  <si>
    <t>Otros bienes muebles en bodega</t>
  </si>
  <si>
    <t>1.6.35.90.001</t>
  </si>
  <si>
    <t>1.6.37</t>
  </si>
  <si>
    <t>PROPIEDADES, PLANTA Y EQUIPO NO EXPLOTADOS</t>
  </si>
  <si>
    <t>1.6.37.05</t>
  </si>
  <si>
    <t>Plantas, ductos y túneles</t>
  </si>
  <si>
    <t>1.6.37.05.001</t>
  </si>
  <si>
    <t>Plantas de generación</t>
  </si>
  <si>
    <t>1.6.37.07</t>
  </si>
  <si>
    <t>1.6.37.07.009</t>
  </si>
  <si>
    <t>1.6.37.07.011</t>
  </si>
  <si>
    <t>1.6.37.07.015</t>
  </si>
  <si>
    <t>Equipo de seguridad y rescate</t>
  </si>
  <si>
    <t>1.6.37.09</t>
  </si>
  <si>
    <t>1.6.37.09.001</t>
  </si>
  <si>
    <t>1.6.37.09.002</t>
  </si>
  <si>
    <t>1.6.37.09.004</t>
  </si>
  <si>
    <t>Muebles, enseres y equipo de oficina de propiedad de terceros</t>
  </si>
  <si>
    <t>1.6.37.10</t>
  </si>
  <si>
    <t>1.6.37.10.001</t>
  </si>
  <si>
    <t>1.6.37.10.002</t>
  </si>
  <si>
    <t>1.6.37.10.006</t>
  </si>
  <si>
    <t>1.6.37.11</t>
  </si>
  <si>
    <t>1.6.37.11.002</t>
  </si>
  <si>
    <t>1.6.37.12</t>
  </si>
  <si>
    <t>Equipos de comedor, cocina, despensa y hotelería</t>
  </si>
  <si>
    <t>1.6.37.12.002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</si>
  <si>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</si>
  <si>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</si>
  <si>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</si>
  <si>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</si>
  <si>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</si>
  <si>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</si>
  <si>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</si>
  <si>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</si>
  <si>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</si>
  <si>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</si>
  <si>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</si>
  <si>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</si>
  <si>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</si>
  <si>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Redes, líneas y cables de propiedad de terceros</t>
  </si>
  <si>
    <t>1.6.50.12.001</t>
  </si>
  <si>
    <t>1.6.50.90</t>
  </si>
  <si>
    <t>Otras redes, líneas y cables</t>
  </si>
  <si>
    <t>1.6.50.90.001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</si>
  <si>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</si>
  <si>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</si>
  <si>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</si>
  <si>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</si>
  <si>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</si>
  <si>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</si>
  <si>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</si>
  <si>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</si>
  <si>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</si>
  <si>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</si>
  <si>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1.6.60.90</t>
  </si>
  <si>
    <t>Otro equipo médico y científico</t>
  </si>
  <si>
    <t>1.6.60.90.001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</si>
  <si>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</si>
  <si>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</si>
  <si>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</si>
  <si>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</si>
  <si>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</si>
  <si>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</si>
  <si>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</si>
  <si>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</si>
  <si>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</si>
  <si>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</si>
  <si>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</si>
  <si>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</si>
  <si>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</si>
  <si>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</si>
  <si>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</si>
  <si>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</si>
  <si>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1.6.70.07</t>
  </si>
  <si>
    <t>1.6.70.07.001</t>
  </si>
  <si>
    <t>1.6.75</t>
  </si>
  <si>
    <t>EQUIPOS DE TRANSPORTE, TRACCIÓN Y ELEVACIÓN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</si>
  <si>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</si>
  <si>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</si>
  <si>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</si>
  <si>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</si>
  <si>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</si>
  <si>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</si>
  <si>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</si>
  <si>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</si>
  <si>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</si>
  <si>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</si>
  <si>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</si>
  <si>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</si>
  <si>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1.6.80.90</t>
  </si>
  <si>
    <t>Otros equipos de comedor, cocina, despensa y hotelería</t>
  </si>
  <si>
    <t>1.6.80.90.001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</si>
  <si>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</si>
  <si>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</si>
  <si>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</si>
  <si>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</si>
  <si>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</si>
  <si>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</si>
  <si>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</si>
  <si>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</si>
  <si>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</si>
  <si>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</si>
  <si>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</si>
  <si>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</si>
  <si>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</si>
  <si>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Redes, líneas y cables</t>
  </si>
  <si>
    <t>1.6.85.03.010</t>
  </si>
  <si>
    <t>1.6.85.03.011</t>
  </si>
  <si>
    <t>1.6.85.04</t>
  </si>
  <si>
    <t>1.6.85.04.009</t>
  </si>
  <si>
    <t>1.6.85.04.011</t>
  </si>
  <si>
    <t>1.6.85.04.015</t>
  </si>
  <si>
    <t>1.6.85.05</t>
  </si>
  <si>
    <t>1.6.85.05.002</t>
  </si>
  <si>
    <t>Equipo de laboratorio</t>
  </si>
  <si>
    <t>1.6.85.05.008</t>
  </si>
  <si>
    <t>1.6.85.05.009</t>
  </si>
  <si>
    <t>Equipo médico y científico de propiedad de terceros</t>
  </si>
  <si>
    <t>1.6.85.05.010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</si>
  <si>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</si>
  <si>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</si>
  <si>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</si>
  <si>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</si>
  <si>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</si>
  <si>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</si>
  <si>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</si>
  <si>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</si>
  <si>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1.6.85.07.006</t>
  </si>
  <si>
    <t>1.6.85.08</t>
  </si>
  <si>
    <t>1.6.85.08.002</t>
  </si>
  <si>
    <t>1.6.85.08.006</t>
  </si>
  <si>
    <t>1.6.85.08.008</t>
  </si>
  <si>
    <t>Equipos de transporte, tracción y elevación de propiedad de terceros</t>
  </si>
  <si>
    <t>1.6.85.09</t>
  </si>
  <si>
    <t>1.6.85.09.002</t>
  </si>
  <si>
    <t>1.6.85.09.006</t>
  </si>
  <si>
    <t>1.6.85.09.007</t>
  </si>
  <si>
    <t>1.6.85.12</t>
  </si>
  <si>
    <t>Bienes de arte y cultura</t>
  </si>
  <si>
    <t>1.6.85.12.001</t>
  </si>
  <si>
    <t>1.6.85.13</t>
  </si>
  <si>
    <t>Bienes muebles en bodega</t>
  </si>
  <si>
    <t>1.6.85.13.009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</si>
  <si>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</si>
  <si>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</si>
  <si>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</si>
  <si>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</si>
  <si>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</si>
  <si>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</si>
  <si>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</si>
  <si>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</si>
  <si>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</si>
  <si>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</si>
  <si>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</si>
  <si>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1.6.85.13.067</t>
  </si>
  <si>
    <t>1.6.85.15</t>
  </si>
  <si>
    <t>Propiedades, planta y equipo no explotados</t>
  </si>
  <si>
    <t>1.6.85.15.041</t>
  </si>
  <si>
    <t>Plantas, ductos y túneles - plantas de generación</t>
  </si>
  <si>
    <t>1.6.85.15.072</t>
  </si>
  <si>
    <t>1.6.85.15.074</t>
  </si>
  <si>
    <t>1.6.85.15.090</t>
  </si>
  <si>
    <t>1.6.85.15.091</t>
  </si>
  <si>
    <t>1.6.85.15.092</t>
  </si>
  <si>
    <t>Muebles, enseres y equipo de oficina - muebles, enseres y equipo de oficina pendientes de legalizar</t>
  </si>
  <si>
    <t>1.6.85.15.096</t>
  </si>
  <si>
    <t>1.6.85.15.097</t>
  </si>
  <si>
    <t>1.6.85.15.101</t>
  </si>
  <si>
    <t>Equipos de comunicación y computación - equipos de comunicación y computación de propiedad de terceros</t>
  </si>
  <si>
    <t>1.6.85.15.104</t>
  </si>
  <si>
    <t>Equipo de transporte, tracción y elevación - terrestre</t>
  </si>
  <si>
    <t>1.9</t>
  </si>
  <si>
    <t>OTROS ACTIVOS</t>
  </si>
  <si>
    <t>1.9.05</t>
  </si>
  <si>
    <t>BIENES Y SERVICIOS PAGADOS POR ANTICIPADO</t>
  </si>
  <si>
    <t>1.9.05.05</t>
  </si>
  <si>
    <t>Impresos, publicaciones, suscripciones y afiliaciones</t>
  </si>
  <si>
    <t>1.9.05.05.001</t>
  </si>
  <si>
    <t>1.9.05.15</t>
  </si>
  <si>
    <t>Otros beneficios a los empleados</t>
  </si>
  <si>
    <t>1.9.05.15.001</t>
  </si>
  <si>
    <t>1.9.05.90</t>
  </si>
  <si>
    <t>Otros bienes y servicios pagados por anticipado</t>
  </si>
  <si>
    <t>1.9.05.90.001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</si>
  <si>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</si>
  <si>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</si>
  <si>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</si>
  <si>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</si>
  <si>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</si>
  <si>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</si>
  <si>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</si>
  <si>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</si>
  <si>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</si>
  <si>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</si>
  <si>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1.9.70.08</t>
  </si>
  <si>
    <t>Softwares</t>
  </si>
  <si>
    <t>1.9.70.08.001</t>
  </si>
  <si>
    <t>1.9.75</t>
  </si>
  <si>
    <t>AMORTIZACIÓN ACUMULADA DE ACTIVOS INTANGIBLES (CR)</t>
  </si>
  <si>
    <t>1.9.75.07</t>
  </si>
  <si>
    <t>1.9.75.07.001</t>
  </si>
  <si>
    <t>1.9.86</t>
  </si>
  <si>
    <t>ACTIVOS DIFERIDOS</t>
  </si>
  <si>
    <t>1.9.86.05</t>
  </si>
  <si>
    <t>Gasto diferido por subvenciones condicionadas</t>
  </si>
  <si>
    <t>1.9.86.05.001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</si>
  <si>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</si>
  <si>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</si>
  <si>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</si>
  <si>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</si>
  <si>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</si>
  <si>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</si>
  <si>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</si>
  <si>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</si>
  <si>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</si>
  <si>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</si>
  <si>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</si>
  <si>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</si>
  <si>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</si>
  <si>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</si>
  <si>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</si>
  <si>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Bienes y servicios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</si>
  <si>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</si>
  <si>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</si>
  <si>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</si>
  <si>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</si>
  <si>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</si>
  <si>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</si>
  <si>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</si>
  <si>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</si>
  <si>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</si>
  <si>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</si>
  <si>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</si>
  <si>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</si>
  <si>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</si>
  <si>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2.4.07.06.001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</si>
  <si>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</si>
  <si>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</si>
  <si>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</si>
  <si>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</si>
  <si>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</si>
  <si>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</si>
  <si>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</si>
  <si>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</si>
  <si>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</si>
  <si>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</si>
  <si>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</si>
  <si>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</si>
  <si>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</si>
  <si>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</si>
  <si>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2.4.07.90.003</t>
  </si>
  <si>
    <t>Descuento de nómina-donaciones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</si>
  <si>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</si>
  <si>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</si>
  <si>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</si>
  <si>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</si>
  <si>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</si>
  <si>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</si>
  <si>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</si>
  <si>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</si>
  <si>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</si>
  <si>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</si>
  <si>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</si>
  <si>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</si>
  <si>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</si>
  <si>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</si>
  <si>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</si>
  <si>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</si>
  <si>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</si>
  <si>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2.4.24.10</t>
  </si>
  <si>
    <t>Fondos mutuos</t>
  </si>
  <si>
    <t>2.4.24.10.001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</si>
  <si>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</si>
  <si>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</si>
  <si>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</si>
  <si>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</si>
  <si>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</si>
  <si>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</si>
  <si>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</si>
  <si>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</si>
  <si>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</si>
  <si>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</si>
  <si>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</si>
  <si>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</si>
  <si>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</si>
  <si>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</si>
  <si>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</si>
  <si>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</si>
  <si>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</si>
  <si>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</si>
  <si>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</si>
  <si>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</si>
  <si>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</si>
  <si>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</si>
  <si>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</si>
  <si>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</si>
  <si>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</si>
  <si>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</si>
  <si>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</si>
  <si>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</si>
  <si>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</si>
  <si>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</si>
  <si>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</si>
  <si>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</si>
  <si>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</si>
  <si>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</si>
  <si>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</si>
  <si>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</si>
  <si>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</si>
  <si>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</si>
  <si>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</si>
  <si>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</si>
  <si>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</si>
  <si>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</si>
  <si>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</si>
  <si>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</si>
  <si>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</si>
  <si>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</si>
  <si>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</si>
  <si>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</si>
  <si>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</si>
  <si>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</si>
  <si>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</si>
  <si>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</si>
  <si>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</si>
  <si>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</si>
  <si>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</si>
  <si>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</si>
  <si>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</si>
  <si>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</si>
  <si>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</si>
  <si>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</si>
  <si>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</si>
  <si>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</si>
  <si>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</si>
  <si>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</si>
  <si>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</si>
  <si>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</si>
  <si>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</si>
  <si>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</si>
  <si>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</si>
  <si>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2.4.36.28</t>
  </si>
  <si>
    <t>Retención de impuesto de industria y comercio por ventas</t>
  </si>
  <si>
    <t>2.4.36.28.001</t>
  </si>
  <si>
    <t>2.4.36.30</t>
  </si>
  <si>
    <t>Impuesto solidario por el covid 19</t>
  </si>
  <si>
    <t>2.4.36.30.001</t>
  </si>
  <si>
    <t>2.4.36.30.002</t>
  </si>
  <si>
    <t>2.4.36.90</t>
  </si>
  <si>
    <t>Otras retenciones</t>
  </si>
  <si>
    <t>2.4.36.90.001</t>
  </si>
  <si>
    <t>2.4.36.90.002</t>
  </si>
  <si>
    <t>2.4.40</t>
  </si>
  <si>
    <t>IMPUESTOS, CONTRIBUCIONES Y TASAS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</si>
  <si>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</si>
  <si>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</si>
  <si>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</si>
  <si>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</si>
  <si>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</si>
  <si>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</si>
  <si>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</si>
  <si>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</si>
  <si>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</si>
  <si>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2.4.60</t>
  </si>
  <si>
    <t>CRÉDITOS JUDICIALES</t>
  </si>
  <si>
    <t>2.4.60.02</t>
  </si>
  <si>
    <t>Sentencias</t>
  </si>
  <si>
    <t>2.4.60.02.001</t>
  </si>
  <si>
    <t>2.4.90</t>
  </si>
  <si>
    <t>OTRAS CUENTAS POR PAGAR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</si>
  <si>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</si>
  <si>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</si>
  <si>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</si>
  <si>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</si>
  <si>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</si>
  <si>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</si>
  <si>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</si>
  <si>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2.4.90.28</t>
  </si>
  <si>
    <t>Seguros</t>
  </si>
  <si>
    <t>2.4.90.28.001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</si>
  <si>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</si>
  <si>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</si>
  <si>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</si>
  <si>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</si>
  <si>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</si>
  <si>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</si>
  <si>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</si>
  <si>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</si>
  <si>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</si>
  <si>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</si>
  <si>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</si>
  <si>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</si>
  <si>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</si>
  <si>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</si>
  <si>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</si>
  <si>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</si>
  <si>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</si>
  <si>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</si>
  <si>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</si>
  <si>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</si>
  <si>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</si>
  <si>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</si>
  <si>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</si>
  <si>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</si>
  <si>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</si>
  <si>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2.4.90.90</t>
  </si>
  <si>
    <t>Otras cuentas por pagar</t>
  </si>
  <si>
    <t>2.4.90.90.001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</si>
  <si>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</si>
  <si>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</si>
  <si>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</si>
  <si>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</si>
  <si>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</si>
  <si>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</si>
  <si>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</si>
  <si>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</si>
  <si>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</si>
  <si>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</si>
  <si>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</si>
  <si>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</si>
  <si>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</si>
  <si>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</si>
  <si>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</si>
  <si>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</si>
  <si>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</si>
  <si>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</si>
  <si>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</si>
  <si>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</si>
  <si>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</si>
  <si>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</si>
  <si>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</si>
  <si>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</si>
  <si>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</si>
  <si>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</si>
  <si>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</si>
  <si>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</si>
  <si>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</si>
  <si>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</si>
  <si>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</si>
  <si>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</si>
  <si>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</si>
  <si>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</si>
  <si>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</si>
  <si>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</si>
  <si>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</si>
  <si>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</si>
  <si>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</si>
  <si>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</si>
  <si>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</si>
  <si>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</si>
  <si>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</si>
  <si>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</si>
  <si>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</si>
  <si>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</si>
  <si>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</si>
  <si>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</si>
  <si>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</si>
  <si>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</si>
  <si>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</si>
  <si>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</si>
  <si>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</si>
  <si>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</si>
  <si>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</si>
  <si>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</si>
  <si>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</si>
  <si>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2.5.12.90</t>
  </si>
  <si>
    <t>Otros beneficios a los empleados a largo plazo</t>
  </si>
  <si>
    <t>2.5.12.90.001</t>
  </si>
  <si>
    <t>2.7</t>
  </si>
  <si>
    <t>PROVISIONES</t>
  </si>
  <si>
    <t>2.7.01</t>
  </si>
  <si>
    <t>LITIGIOS Y DEMANDAS</t>
  </si>
  <si>
    <t>2.7.01.01</t>
  </si>
  <si>
    <t>Civiles</t>
  </si>
  <si>
    <t>2.7.01.01.001</t>
  </si>
  <si>
    <t>2.7.01.03</t>
  </si>
  <si>
    <t>Administrativas</t>
  </si>
  <si>
    <t>2.7.01.03.001</t>
  </si>
  <si>
    <t>2.7.01.05</t>
  </si>
  <si>
    <t>Laborales</t>
  </si>
  <si>
    <t>2.7.01.05.001</t>
  </si>
  <si>
    <t>2.7.01.90</t>
  </si>
  <si>
    <t>Otros litigios y demandas</t>
  </si>
  <si>
    <t>2.7.01.90.001</t>
  </si>
  <si>
    <t>2.7.90</t>
  </si>
  <si>
    <t>PROVISIONES DIVERSAS</t>
  </si>
  <si>
    <t>2.7.90.90</t>
  </si>
  <si>
    <t>Otras provisiones diversas</t>
  </si>
  <si>
    <t>2.7.90.90.001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</si>
  <si>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</si>
  <si>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</si>
  <si>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</si>
  <si>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</si>
  <si>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</si>
  <si>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</si>
  <si>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</si>
  <si>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</si>
  <si>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</si>
  <si>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</si>
  <si>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</si>
  <si>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</si>
  <si>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</si>
  <si>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</si>
  <si>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</si>
  <si>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</si>
  <si>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</si>
  <si>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</si>
  <si>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</si>
  <si>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</si>
  <si>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</si>
  <si>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</si>
  <si>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</si>
  <si>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</si>
  <si>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</si>
  <si>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</si>
  <si>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</si>
  <si>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</si>
  <si>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</si>
  <si>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</si>
  <si>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</si>
  <si>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</si>
  <si>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3.1.45</t>
  </si>
  <si>
    <t>IMPACTOS POR LA TRANSICIÓN AL NUEVO MARCO DE REGULACIÓN</t>
  </si>
  <si>
    <t>3.1.45.06</t>
  </si>
  <si>
    <t>Propiedades, planta y equipo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</si>
  <si>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</si>
  <si>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</si>
  <si>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</si>
  <si>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</si>
  <si>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</si>
  <si>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</si>
  <si>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</si>
  <si>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</si>
  <si>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</si>
  <si>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Otros activos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</si>
  <si>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</si>
  <si>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</si>
  <si>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</si>
  <si>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</si>
  <si>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</si>
  <si>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</si>
  <si>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</t>
  </si>
  <si>
    <t>INGRESOS</t>
  </si>
  <si>
    <t>4.1</t>
  </si>
  <si>
    <t>INGRESOS FISCALES</t>
  </si>
  <si>
    <t>4.1.10</t>
  </si>
  <si>
    <t>4.1.10.01</t>
  </si>
  <si>
    <t>4.1.10.01.001</t>
  </si>
  <si>
    <t>4.4</t>
  </si>
  <si>
    <t>TRANSFERENCIAS Y SUBVENCIONES</t>
  </si>
  <si>
    <t>4.4.28</t>
  </si>
  <si>
    <t>OTRAS TRANSFERENCIAS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</si>
  <si>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</si>
  <si>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</si>
  <si>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</si>
  <si>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</si>
  <si>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</si>
  <si>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</si>
  <si>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</si>
  <si>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</si>
  <si>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</si>
  <si>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</si>
  <si>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</si>
  <si>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</si>
  <si>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</si>
  <si>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</si>
  <si>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4.8.08</t>
  </si>
  <si>
    <t>INGRESOS DIVERSOS</t>
  </si>
  <si>
    <t>4.8.08.17</t>
  </si>
  <si>
    <t>4.8.08.17.001</t>
  </si>
  <si>
    <t>Arrendamientos operativos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</si>
  <si>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</si>
  <si>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</si>
  <si>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</si>
  <si>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</si>
  <si>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</si>
  <si>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</si>
  <si>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</si>
  <si>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</si>
  <si>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</si>
  <si>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</si>
  <si>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</si>
  <si>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</si>
  <si>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</si>
  <si>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</si>
  <si>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</si>
  <si>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</si>
  <si>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</si>
  <si>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</si>
  <si>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</si>
  <si>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</si>
  <si>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</si>
  <si>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</si>
  <si>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</si>
  <si>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</si>
  <si>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</si>
  <si>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</si>
  <si>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</si>
  <si>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</si>
  <si>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</si>
  <si>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5.1.01.19.018</t>
  </si>
  <si>
    <t>Bonificaciones - quinquenios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</si>
  <si>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</si>
  <si>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</si>
  <si>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</si>
  <si>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</si>
  <si>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</si>
  <si>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</si>
  <si>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</si>
  <si>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</si>
  <si>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</si>
  <si>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</si>
  <si>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</si>
  <si>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</si>
  <si>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</si>
  <si>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</si>
  <si>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</si>
  <si>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</si>
  <si>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</si>
  <si>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</si>
  <si>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</si>
  <si>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</si>
  <si>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</si>
  <si>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</si>
  <si>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</si>
  <si>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</si>
  <si>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</si>
  <si>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</si>
  <si>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</si>
  <si>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</si>
  <si>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</si>
  <si>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</si>
  <si>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</si>
  <si>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</si>
  <si>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</si>
  <si>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</si>
  <si>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</si>
  <si>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</si>
  <si>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</si>
  <si>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</si>
  <si>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</si>
  <si>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</si>
  <si>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</si>
  <si>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</si>
  <si>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</si>
  <si>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</si>
  <si>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</si>
  <si>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</si>
  <si>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</si>
  <si>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</si>
  <si>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5.1.11</t>
  </si>
  <si>
    <t>GENERALES</t>
  </si>
  <si>
    <t>5.1.11.17</t>
  </si>
  <si>
    <t>5.1.11.17.001</t>
  </si>
  <si>
    <t>5.1.11.18</t>
  </si>
  <si>
    <t>5.1.11.18.001</t>
  </si>
  <si>
    <t>5.1.11.79</t>
  </si>
  <si>
    <t>5.1.11.79.001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</si>
  <si>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</si>
  <si>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</si>
  <si>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</si>
  <si>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</si>
  <si>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</si>
  <si>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</si>
  <si>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</si>
  <si>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</si>
  <si>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</si>
  <si>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</si>
  <si>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</si>
  <si>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</si>
  <si>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</si>
  <si>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</si>
  <si>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</si>
  <si>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</si>
  <si>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</si>
  <si>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</si>
  <si>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</si>
  <si>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</si>
  <si>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</si>
  <si>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</si>
  <si>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</si>
  <si>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</si>
  <si>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</si>
  <si>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</si>
  <si>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</si>
  <si>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</si>
  <si>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</si>
  <si>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</si>
  <si>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</si>
  <si>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5.3.60.15</t>
  </si>
  <si>
    <t>5.3.60.15.006</t>
  </si>
  <si>
    <t>5.3.60.15.008</t>
  </si>
  <si>
    <t>5.3.60.15.009</t>
  </si>
  <si>
    <t>5.3.66</t>
  </si>
  <si>
    <t>AMORTIZACIÓN DE ACTIVOS INTANGIBLES</t>
  </si>
  <si>
    <t>5.3.66.05</t>
  </si>
  <si>
    <t>5.3.66.05.001</t>
  </si>
  <si>
    <t>5.7</t>
  </si>
  <si>
    <t>5.7.20</t>
  </si>
  <si>
    <t>OPERACIONES DE ENLACE</t>
  </si>
  <si>
    <t>5.7.20.80</t>
  </si>
  <si>
    <t>Recaudos</t>
  </si>
  <si>
    <t>Otras operaciones sin flujo de efectivo</t>
  </si>
  <si>
    <t>5.8</t>
  </si>
  <si>
    <t>OTROS GASTOS</t>
  </si>
  <si>
    <t>5.8.90</t>
  </si>
  <si>
    <t>GASTOS DIVERSOS</t>
  </si>
  <si>
    <t>5.8.90.90</t>
  </si>
  <si>
    <t>Otros gastos diversos</t>
  </si>
  <si>
    <t>5.8.90.90.001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</si>
  <si>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</si>
  <si>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</si>
  <si>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</si>
  <si>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</si>
  <si>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</si>
  <si>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</si>
  <si>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</si>
  <si>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</si>
  <si>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</si>
  <si>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</si>
  <si>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</si>
  <si>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</si>
  <si>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</si>
  <si>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</si>
  <si>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</si>
  <si>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</si>
  <si>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</si>
  <si>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</si>
  <si>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</si>
  <si>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</si>
  <si>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</si>
  <si>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</si>
  <si>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</si>
  <si>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</si>
  <si>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</si>
  <si>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</si>
  <si>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</si>
  <si>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</si>
  <si>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</si>
  <si>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</si>
  <si>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</si>
  <si>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</si>
  <si>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</si>
  <si>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</si>
  <si>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</si>
  <si>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</si>
  <si>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</si>
  <si>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</si>
  <si>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</si>
  <si>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</si>
  <si>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</si>
  <si>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</si>
  <si>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</si>
  <si>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</si>
  <si>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</si>
  <si>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</si>
  <si>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</si>
  <si>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</si>
  <si>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</si>
  <si>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</si>
  <si>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</si>
  <si>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</si>
  <si>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9.1.20.04.904</t>
  </si>
  <si>
    <t>Administrativos-entidades en liquidación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</si>
  <si>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</si>
  <si>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</si>
  <si>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</si>
  <si>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</si>
  <si>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</si>
  <si>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</si>
  <si>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</si>
  <si>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</si>
  <si>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</si>
  <si>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</si>
  <si>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</si>
  <si>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</si>
  <si>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</si>
  <si>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</si>
  <si>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</si>
  <si>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</si>
  <si>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</si>
  <si>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</si>
  <si>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</si>
  <si>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</si>
  <si>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</si>
  <si>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</si>
  <si>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</si>
  <si>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</si>
  <si>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</si>
  <si>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</si>
  <si>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</si>
  <si>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</si>
  <si>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</si>
  <si>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</si>
  <si>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</si>
  <si>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</si>
  <si>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</si>
  <si>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</si>
  <si>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</si>
  <si>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</si>
  <si>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</si>
  <si>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</si>
  <si>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</si>
  <si>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</si>
  <si>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</si>
  <si>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</si>
  <si>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</si>
  <si>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</si>
  <si>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</si>
  <si>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</si>
  <si>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</si>
  <si>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</si>
  <si>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</si>
  <si>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</si>
  <si>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</si>
  <si>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</si>
  <si>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</si>
  <si>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</si>
  <si>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</si>
  <si>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</si>
  <si>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</si>
  <si>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</si>
  <si>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</si>
  <si>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</si>
  <si>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</si>
  <si>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</si>
  <si>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</si>
  <si>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</si>
  <si>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</si>
  <si>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</si>
  <si>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</si>
  <si>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</si>
  <si>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</si>
  <si>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</si>
  <si>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</si>
  <si>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</si>
  <si>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</si>
  <si>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</si>
  <si>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</si>
  <si>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 xml:space="preserve">                                         CC.66.881.897</t>
  </si>
  <si>
    <t>Fecha: 16/03/2020</t>
  </si>
  <si>
    <t>Versión: 4</t>
  </si>
  <si>
    <t>Código: GF-F-27</t>
  </si>
  <si>
    <t>NOTA</t>
  </si>
  <si>
    <t>Efectivo o Equivalente en Efectivo</t>
  </si>
  <si>
    <t>Caja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</si>
  <si>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</si>
  <si>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</si>
  <si>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</si>
  <si>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</si>
  <si>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</si>
  <si>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</si>
  <si>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</si>
  <si>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</si>
  <si>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</si>
  <si>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</si>
  <si>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</si>
  <si>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</si>
  <si>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</si>
  <si>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</si>
  <si>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</si>
  <si>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</si>
  <si>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</si>
  <si>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</si>
  <si>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</si>
  <si>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</si>
  <si>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</si>
  <si>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</si>
  <si>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</si>
  <si>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</si>
  <si>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</si>
  <si>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</si>
  <si>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</si>
  <si>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</si>
  <si>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</si>
  <si>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</si>
  <si>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</si>
  <si>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</si>
  <si>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</si>
  <si>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</si>
  <si>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</si>
  <si>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</si>
  <si>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</si>
  <si>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</si>
  <si>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</si>
  <si>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</si>
  <si>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</si>
  <si>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</si>
  <si>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</si>
  <si>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</si>
  <si>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</si>
  <si>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</si>
  <si>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</si>
  <si>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</si>
  <si>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</si>
  <si>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</si>
  <si>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</si>
  <si>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</si>
  <si>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</si>
  <si>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</si>
  <si>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</si>
  <si>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</si>
  <si>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</si>
  <si>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</si>
  <si>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</si>
  <si>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</si>
  <si>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</si>
  <si>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</si>
  <si>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</si>
  <si>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</si>
  <si>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</si>
  <si>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</si>
  <si>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</si>
  <si>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</si>
  <si>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</si>
  <si>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</si>
  <si>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</si>
  <si>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</si>
  <si>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</si>
  <si>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</si>
  <si>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</si>
  <si>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</si>
  <si>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</si>
  <si>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</si>
  <si>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</si>
  <si>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</si>
  <si>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2.4.45.02.001</t>
  </si>
  <si>
    <t>2.4.45.02</t>
  </si>
  <si>
    <t>IMPUESTO AL VALOR AGREGADO - IVA</t>
  </si>
  <si>
    <t>2.4.45</t>
  </si>
  <si>
    <t>Impuesto al Valor Agregado - IVA</t>
  </si>
  <si>
    <t>Mayores valores pagados</t>
  </si>
  <si>
    <t>4.8.08.90.008</t>
  </si>
  <si>
    <t>2.4.07.22.003</t>
  </si>
  <si>
    <t>Otros activos intangibles</t>
  </si>
  <si>
    <t>1.9.70.90.001</t>
  </si>
  <si>
    <t>1.9.70.90</t>
  </si>
  <si>
    <t>Materiales médico - quirúrgicos</t>
  </si>
  <si>
    <t>1.5.14.04.001</t>
  </si>
  <si>
    <t>1.5.14.04</t>
  </si>
  <si>
    <t>Bienes y servicios pagados por anticipado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</si>
  <si>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</si>
  <si>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</si>
  <si>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</si>
  <si>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</si>
  <si>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</si>
  <si>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</si>
  <si>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</si>
  <si>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1.3.86.02</t>
  </si>
  <si>
    <t>Prestación de servicios</t>
  </si>
  <si>
    <t>1.3.86.02.019</t>
  </si>
  <si>
    <t>Otros servicios</t>
  </si>
  <si>
    <t>1.6.37.08</t>
  </si>
  <si>
    <t>1.6.37.08.001</t>
  </si>
  <si>
    <t>Equipo de investigación</t>
  </si>
  <si>
    <t>1.6.37.08.008</t>
  </si>
  <si>
    <t>1.6.37.11.001</t>
  </si>
  <si>
    <t>Aéreo</t>
  </si>
  <si>
    <t>1.6.75.01</t>
  </si>
  <si>
    <t>1.6.75.01.001</t>
  </si>
  <si>
    <t>1.6.85.15.087</t>
  </si>
  <si>
    <t>Equipo médico y científico - equipo de servicio ambulatorio</t>
  </si>
  <si>
    <t>1.9.05.04</t>
  </si>
  <si>
    <t>1.9.05.04.001</t>
  </si>
  <si>
    <t>8.3.90</t>
  </si>
  <si>
    <t>OTRAS CUENTAS DEUDORAS DE CONTROL</t>
  </si>
  <si>
    <t>8.3.90.90</t>
  </si>
  <si>
    <t>Otras cuentas deudoras de control</t>
  </si>
  <si>
    <t>8.3.90.90.001</t>
  </si>
  <si>
    <t>8.9.15.90</t>
  </si>
  <si>
    <t>Otras cuentas deudoras de control por el contra</t>
  </si>
  <si>
    <t>8.9.15.90.090</t>
  </si>
  <si>
    <t>Cuentas por cobrar de difícil recaudo</t>
  </si>
  <si>
    <t>(20)</t>
  </si>
  <si>
    <t>2.4.45.80</t>
  </si>
  <si>
    <t>Valor pagado (db)</t>
  </si>
  <si>
    <t>2.4.45.80.001</t>
  </si>
  <si>
    <t>Deterioro acumulado de cuentas por cobrar (CR)</t>
  </si>
  <si>
    <t>Aportes en organismos internacionales</t>
  </si>
  <si>
    <t>5.8.90.23.001</t>
  </si>
  <si>
    <t>5.8.90.23</t>
  </si>
  <si>
    <t>5.1.11.80.001</t>
  </si>
  <si>
    <t>5.1.11.80</t>
  </si>
  <si>
    <t>5.1.11.78.001</t>
  </si>
  <si>
    <t>5.1.11.78</t>
  </si>
  <si>
    <t>Servicios de aseo, cafetería, restaurante y lavandería</t>
  </si>
  <si>
    <t>5.1.11.49.001</t>
  </si>
  <si>
    <t>5.1.11.49</t>
  </si>
  <si>
    <t>5.1.11.19.001</t>
  </si>
  <si>
    <t>5.1.11.19</t>
  </si>
  <si>
    <t>Mantenimiento</t>
  </si>
  <si>
    <t>5.1.11.15.001</t>
  </si>
  <si>
    <t>5.1.11.15</t>
  </si>
  <si>
    <t>5.1.20.01.001</t>
  </si>
  <si>
    <t>5.1.20.01</t>
  </si>
  <si>
    <t>5.1.20</t>
  </si>
  <si>
    <t>Vigilancia y seguridad</t>
  </si>
  <si>
    <t>5.1.11.13.001</t>
  </si>
  <si>
    <t>5.1.11.13</t>
  </si>
  <si>
    <t>Pérdidas en siniestros</t>
  </si>
  <si>
    <t>5.8.90.17.001</t>
  </si>
  <si>
    <t>5.8.90.17</t>
  </si>
  <si>
    <t>5.3.68.03.001</t>
  </si>
  <si>
    <t>5.3.68.03</t>
  </si>
  <si>
    <t>PROVISIÓN LITIGIOS Y DEMANDAS</t>
  </si>
  <si>
    <t>5.3.68</t>
  </si>
  <si>
    <t>5.3.60.15.001</t>
  </si>
  <si>
    <t>5.8.90.19.016</t>
  </si>
  <si>
    <t>Pérdida por baja en cuentas de activos no financieros</t>
  </si>
  <si>
    <t>5.8.90.19</t>
  </si>
  <si>
    <t>Intangibles</t>
  </si>
  <si>
    <t>5.1.11.65.001</t>
  </si>
  <si>
    <t>5.1.11.65</t>
  </si>
  <si>
    <t>5.3.60.15.007</t>
  </si>
  <si>
    <t>5.3.60.15.005</t>
  </si>
  <si>
    <t>Redes, líneas y cables - otras redes, líneas y cables</t>
  </si>
  <si>
    <t>1.6.85.15.063</t>
  </si>
  <si>
    <t>Redes, líneas y cables - redes, líneas y cables de propiedad de terceros</t>
  </si>
  <si>
    <t>1.6.85.15.062</t>
  </si>
  <si>
    <t>1.6.37.06.011</t>
  </si>
  <si>
    <t>1.6.37.06.010</t>
  </si>
  <si>
    <t>1.6.37.06</t>
  </si>
  <si>
    <t>5.8.90.19.021</t>
  </si>
  <si>
    <t>Seguros generales</t>
  </si>
  <si>
    <t>5.1.11.25.001</t>
  </si>
  <si>
    <t>5.1.11.25</t>
  </si>
  <si>
    <t>Comunicaciones y transporte</t>
  </si>
  <si>
    <t>5.1.11.23.001</t>
  </si>
  <si>
    <t>5.1.11.23</t>
  </si>
  <si>
    <t>Materiales y suministros</t>
  </si>
  <si>
    <t>5.1.11.14.001</t>
  </si>
  <si>
    <t>5.1.11.14</t>
  </si>
  <si>
    <t>5.8.90.19.015</t>
  </si>
  <si>
    <t>Subvenciones</t>
  </si>
  <si>
    <t>Muebles, enseres y equipo de oficina - muebles, enseres y equipo de oficina de propiedad de terceros</t>
  </si>
  <si>
    <t>1.6.85.15.093</t>
  </si>
  <si>
    <t>5.1.20.11.001</t>
  </si>
  <si>
    <t>5.1.20.11</t>
  </si>
  <si>
    <t>5.1.11.21.001</t>
  </si>
  <si>
    <t>5.1.11.21</t>
  </si>
  <si>
    <t>Asignación de bienes y servicios</t>
  </si>
  <si>
    <t>5.1.11.74.001</t>
  </si>
  <si>
    <t>5.1.11.74</t>
  </si>
  <si>
    <t>Edificaciones - infraestructura portuaria</t>
  </si>
  <si>
    <t>1.6.85.15.034</t>
  </si>
  <si>
    <t>5.1.11.59.001</t>
  </si>
  <si>
    <t>5.1.11.59</t>
  </si>
  <si>
    <t>2.4.07.90.001</t>
  </si>
  <si>
    <t>1.9.05.14.001</t>
  </si>
  <si>
    <t>1.9.05.14</t>
  </si>
  <si>
    <t>5.3.60.13.009</t>
  </si>
  <si>
    <t>Intereses de sentencias</t>
  </si>
  <si>
    <t>5.8.04.47.001</t>
  </si>
  <si>
    <t>5.8.04.47</t>
  </si>
  <si>
    <t>FINANCIEROS</t>
  </si>
  <si>
    <t>5.8.04</t>
  </si>
  <si>
    <t>5.8.90.19.017</t>
  </si>
  <si>
    <t>5.1.20.02.001</t>
  </si>
  <si>
    <t>5.1.20.02</t>
  </si>
  <si>
    <t>4.7.22.03</t>
  </si>
  <si>
    <t>Adquisición de bienes y servicios</t>
  </si>
  <si>
    <t>1.9.06.04.001</t>
  </si>
  <si>
    <t>Anticipo para adquisición de bienes y servicios</t>
  </si>
  <si>
    <t>1.9.06.04</t>
  </si>
  <si>
    <t>AVANCES Y ANTICIPOS ENTREGADOS</t>
  </si>
  <si>
    <t>1.9.06</t>
  </si>
  <si>
    <t>Avances y Anticipos Entregados</t>
  </si>
  <si>
    <t>Financieros</t>
  </si>
  <si>
    <t>GASTOS DE PERSONAL DIVERSOS</t>
  </si>
  <si>
    <t>5.1.08</t>
  </si>
  <si>
    <t>5.3.60.13.002</t>
  </si>
  <si>
    <t>Servicio de la deuda</t>
  </si>
  <si>
    <t>4.7.05.09</t>
  </si>
  <si>
    <t>Recursos entregados en administración</t>
  </si>
  <si>
    <t>DETERIORO DE CUENTAS POR COBRAR</t>
  </si>
  <si>
    <t>5.3.47</t>
  </si>
  <si>
    <t>Capacitación, bienestar social y estímulos - corto plazo</t>
  </si>
  <si>
    <t>5.1.08.03.001</t>
  </si>
  <si>
    <t>5.1.08.03</t>
  </si>
  <si>
    <t>Equipo de transporte, tracción y elevación</t>
  </si>
  <si>
    <t>5.3.47.90.002</t>
  </si>
  <si>
    <t>5.3.47.90</t>
  </si>
  <si>
    <t>5.1.20.10.001</t>
  </si>
  <si>
    <t>5.1.20.10</t>
  </si>
  <si>
    <t>5.1.02.01.001</t>
  </si>
  <si>
    <t>5.1.02.01</t>
  </si>
  <si>
    <t>CONTRIBUCIONES IMPUTADAS</t>
  </si>
  <si>
    <t>5.1.02</t>
  </si>
  <si>
    <t>4.8.30.02.010</t>
  </si>
  <si>
    <t>Cuentas por cobrar</t>
  </si>
  <si>
    <t>4.8.30.02</t>
  </si>
  <si>
    <t>4.8.30</t>
  </si>
  <si>
    <t>4.7.22.90</t>
  </si>
  <si>
    <t>Para gastos de funcionamiento</t>
  </si>
  <si>
    <t>4.4.28.03.001</t>
  </si>
  <si>
    <t>4.4.28.03</t>
  </si>
  <si>
    <t>Obligaciones pagadas por terceros</t>
  </si>
  <si>
    <t>2.4.90.15.001</t>
  </si>
  <si>
    <t>2.4.90.15</t>
  </si>
  <si>
    <t>1.6.95.12.002</t>
  </si>
  <si>
    <t>1.6.95.12</t>
  </si>
  <si>
    <t>1.6.95.08.011</t>
  </si>
  <si>
    <t>1.6.95.08</t>
  </si>
  <si>
    <t>DETERIORO ACUMULADO DE PROPIEDADES, PLANTA Y EQUIPO (CR)</t>
  </si>
  <si>
    <t>1.6.95</t>
  </si>
  <si>
    <t>Equipo de construcción</t>
  </si>
  <si>
    <t>1.6.35.01.001</t>
  </si>
  <si>
    <t>1.3.86.90.001</t>
  </si>
  <si>
    <t>1.3.86.90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</si>
  <si>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</si>
  <si>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</si>
  <si>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</si>
  <si>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</si>
  <si>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</si>
  <si>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</si>
  <si>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1.3.84.55</t>
  </si>
  <si>
    <t>Reintegros</t>
  </si>
  <si>
    <t>1.3.84.55.001</t>
  </si>
  <si>
    <t>4.4.28.27</t>
  </si>
  <si>
    <t>Bienes y recursos en efectivo procedentes de gobiernos extranjeros</t>
  </si>
  <si>
    <t>4.4.28.27.001</t>
  </si>
  <si>
    <t>4.8.08.63</t>
  </si>
  <si>
    <t>4.8.08.63.001</t>
  </si>
  <si>
    <t>5.1.20.17</t>
  </si>
  <si>
    <t>Intereses de mora</t>
  </si>
  <si>
    <t>5.1.20.17.001</t>
  </si>
  <si>
    <t>5.8.90.12.001</t>
  </si>
  <si>
    <t>5.8.90.12</t>
  </si>
  <si>
    <t>5.3.60.15.010</t>
  </si>
  <si>
    <t>5.3.60.13.001</t>
  </si>
  <si>
    <t>Otros gastos generales</t>
  </si>
  <si>
    <t>5.1.11.90.001</t>
  </si>
  <si>
    <t>5.1.11.90</t>
  </si>
  <si>
    <t>Costas procesales</t>
  </si>
  <si>
    <t>5.1.11.66.001</t>
  </si>
  <si>
    <t>5.1.11.66</t>
  </si>
  <si>
    <t>Dotación y suministro a trabajadores</t>
  </si>
  <si>
    <t>5.1.08.04.001</t>
  </si>
  <si>
    <t>5.1.08.04</t>
  </si>
  <si>
    <t>Litigios y demandas</t>
  </si>
  <si>
    <t>4.8.31.01.001</t>
  </si>
  <si>
    <t>4.8.31.01</t>
  </si>
  <si>
    <t>REVERSIÓN DE PROVISIONES</t>
  </si>
  <si>
    <t>4.8.31</t>
  </si>
  <si>
    <t>4.8.30.06.013</t>
  </si>
  <si>
    <t>4.8.30.06.006</t>
  </si>
  <si>
    <t>4.8.30.06</t>
  </si>
  <si>
    <t>REVERSIÓN DEL DETERIORO DEL VALOR</t>
  </si>
  <si>
    <t>4.8.08.90.001</t>
  </si>
  <si>
    <t>Rendimientos sobre recursos entregados en administración</t>
  </si>
  <si>
    <t>4.8.02.32.001</t>
  </si>
  <si>
    <t>4.8.02.32</t>
  </si>
  <si>
    <t>4.8.02</t>
  </si>
  <si>
    <t>Sanciones disciplinarias</t>
  </si>
  <si>
    <t>4.1.10.02.003</t>
  </si>
  <si>
    <t>4.1.10.02</t>
  </si>
  <si>
    <t>CONTRIBUCIONES, TASAS E INGRESOS NO TRIBUTARIOS</t>
  </si>
  <si>
    <t>2.4.60.91.001</t>
  </si>
  <si>
    <t>2.4.60.91</t>
  </si>
  <si>
    <t>Devolución iva para entidades de educación superior</t>
  </si>
  <si>
    <t>1.3.84.13.001</t>
  </si>
  <si>
    <t>1.3.84.13</t>
  </si>
  <si>
    <t>1.3.11.02.003</t>
  </si>
  <si>
    <t>2023-12-31 00:00:00</t>
  </si>
  <si>
    <t>2023-01-01 00:00:00</t>
  </si>
  <si>
    <t>2024-02-26 12:21:37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</si>
  <si>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</si>
  <si>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</si>
  <si>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</si>
  <si>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</si>
  <si>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</si>
  <si>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(16)</t>
  </si>
  <si>
    <t>(14) (16)</t>
  </si>
  <si>
    <t xml:space="preserve">ESTADO DE CAMBIOS EN EL PATRIMONIO </t>
  </si>
  <si>
    <t>DETALLE DE LAS VARIACIONES PATRIMONIALES</t>
  </si>
  <si>
    <t>VARIACIONES</t>
  </si>
  <si>
    <t xml:space="preserve">TOTAL INCREMENTOS: </t>
  </si>
  <si>
    <t xml:space="preserve">Resultado del ejercicio anteriores </t>
  </si>
  <si>
    <t>Resultado del ejercicio</t>
  </si>
  <si>
    <t xml:space="preserve">TOTAL DISMINUCIONES: </t>
  </si>
  <si>
    <t>TOTAL VARIACIONES</t>
  </si>
  <si>
    <t>2023</t>
  </si>
  <si>
    <t>Contador  Público</t>
  </si>
  <si>
    <t xml:space="preserve"> TP. 177266-T</t>
  </si>
  <si>
    <t xml:space="preserve">TOTAL PATRIMONIO </t>
  </si>
  <si>
    <t>TOTAL PATRIMONIO</t>
  </si>
  <si>
    <t>Reversión de Provisiones</t>
  </si>
  <si>
    <t>Bienes almacenados para consumo</t>
  </si>
  <si>
    <t>8.9.15.74.001</t>
  </si>
  <si>
    <t>8.9.15.74</t>
  </si>
  <si>
    <t>Otros bienes almacenados para consumo</t>
  </si>
  <si>
    <t>8.3.74.90.001</t>
  </si>
  <si>
    <t>8.3.74.90</t>
  </si>
  <si>
    <t>BIENES ALMACENADOS PARA CONSUMO</t>
  </si>
  <si>
    <t>8.3.74</t>
  </si>
  <si>
    <t>Servicios de telecomunicaciones, transmisión y suministro de información</t>
  </si>
  <si>
    <t>5.1.11.83.001</t>
  </si>
  <si>
    <t>5.1.11.83</t>
  </si>
  <si>
    <t>Prima de antiguedad</t>
  </si>
  <si>
    <t>5.1.07.90.047</t>
  </si>
  <si>
    <t>Prima semestral</t>
  </si>
  <si>
    <t>5.1.07.90.017</t>
  </si>
  <si>
    <t>Sanciones contractuales</t>
  </si>
  <si>
    <t>4.1.10.02.004</t>
  </si>
  <si>
    <t>Primas</t>
  </si>
  <si>
    <t>2.5.12.02.001</t>
  </si>
  <si>
    <t>2.5.12.02</t>
  </si>
  <si>
    <t>Compra de bienes (db)</t>
  </si>
  <si>
    <t>2.4.45.05.001</t>
  </si>
  <si>
    <t>2.4.45.05</t>
  </si>
  <si>
    <t>2.4.36.02.002</t>
  </si>
  <si>
    <t>Dividendos y participaciones</t>
  </si>
  <si>
    <t>2.4.36.02</t>
  </si>
  <si>
    <t>1.3.11.02.004</t>
  </si>
  <si>
    <t>2024-12-31 00:00:00</t>
  </si>
  <si>
    <t>2024-01-01 00:00:00</t>
  </si>
  <si>
    <t>2025-02-24 13:21:56</t>
  </si>
  <si>
    <t>COMPARATIVO  A 31 DE:  DCIEMBRE  2024 - DICIEMBRE 2023</t>
  </si>
  <si>
    <t>COMPARATIVO A 31 DE DICIEMBRE  2024</t>
  </si>
  <si>
    <t>COMPARATIVO A 31 DE DICIEMBRE 2024</t>
  </si>
  <si>
    <t>SALDO DEL PATRIMONIO A 31 DE DICIEMBRE DE  2023</t>
  </si>
  <si>
    <t>VARIACIONES PATRIMONIALES A 31 DE DICIEMBRE DE 2024</t>
  </si>
  <si>
    <t>SALDO DEL PATRIMONIO A 31 DE DICIEMBRE DE 2024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</si>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</sst>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0_ ;\-#,##0.00\ "/>
    <numFmt numFmtId="168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9"/>
      <name val="Arial Narrow"/>
      <family val="2"/>
    </font>
    <font>
      <b/>
      <sz val="7"/>
      <name val="Arial Narrow"/>
      <family val="2"/>
    </font>
    <font>
      <sz val="8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52">
    <xf numFmtId="0" fontId="0" fillId="0" borderId="0" xfId="0"/>
    <xf numFmtId="165" fontId="21" fillId="0" borderId="19" xfId="46" applyFont="1" applyBorder="1" applyAlignment="1">
      <alignment horizontal="right" vertical="center"/>
    </xf>
    <xf numFmtId="4" fontId="20" fillId="0" borderId="0" xfId="46" applyNumberFormat="1" applyFont="1" applyBorder="1" applyAlignment="1">
      <alignment horizontal="right" vertical="center"/>
    </xf>
    <xf numFmtId="165" fontId="20" fillId="0" borderId="0" xfId="46" applyFont="1" applyBorder="1" applyAlignment="1">
      <alignment horizontal="right" vertical="center"/>
    </xf>
    <xf numFmtId="166" fontId="20" fillId="0" borderId="0" xfId="46" applyNumberFormat="1" applyFont="1" applyBorder="1" applyAlignment="1">
      <alignment horizontal="right" vertical="center"/>
    </xf>
    <xf numFmtId="4" fontId="20" fillId="0" borderId="0" xfId="46" applyNumberFormat="1" applyFont="1" applyBorder="1" applyAlignment="1">
      <alignment vertical="center"/>
    </xf>
    <xf numFmtId="4" fontId="21" fillId="0" borderId="19" xfId="46" applyNumberFormat="1" applyFont="1" applyBorder="1" applyAlignment="1">
      <alignment horizontal="right" vertical="center"/>
    </xf>
    <xf numFmtId="4" fontId="21" fillId="0" borderId="0" xfId="46" applyNumberFormat="1" applyFont="1" applyBorder="1" applyAlignment="1">
      <alignment horizontal="right" vertical="center"/>
    </xf>
    <xf numFmtId="166" fontId="21" fillId="0" borderId="0" xfId="46" applyNumberFormat="1" applyFont="1" applyBorder="1" applyAlignment="1">
      <alignment horizontal="right" vertical="center"/>
    </xf>
    <xf numFmtId="165" fontId="21" fillId="0" borderId="0" xfId="46" applyFont="1" applyBorder="1" applyAlignment="1">
      <alignment horizontal="right" vertical="center"/>
    </xf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4" fontId="20" fillId="0" borderId="0" xfId="47" applyNumberFormat="1" applyFont="1" applyAlignment="1">
      <alignment vertical="center"/>
    </xf>
    <xf numFmtId="0" fontId="21" fillId="0" borderId="11" xfId="47" applyFont="1" applyBorder="1" applyAlignment="1">
      <alignment vertical="center"/>
    </xf>
    <xf numFmtId="0" fontId="21" fillId="0" borderId="12" xfId="47" applyFont="1" applyBorder="1" applyAlignment="1">
      <alignment vertical="center"/>
    </xf>
    <xf numFmtId="0" fontId="21" fillId="0" borderId="14" xfId="47" applyFont="1" applyBorder="1" applyAlignment="1">
      <alignment horizontal="centerContinuous" vertical="center"/>
    </xf>
    <xf numFmtId="0" fontId="22" fillId="0" borderId="14" xfId="47" applyFont="1" applyBorder="1" applyAlignment="1">
      <alignment horizontal="centerContinuous" vertical="center"/>
    </xf>
    <xf numFmtId="0" fontId="20" fillId="0" borderId="16" xfId="47" applyFont="1" applyBorder="1" applyAlignment="1">
      <alignment horizontal="centerContinuous" vertical="center"/>
    </xf>
    <xf numFmtId="0" fontId="21" fillId="0" borderId="17" xfId="47" applyFont="1" applyBorder="1" applyAlignment="1">
      <alignment horizontal="centerContinuous" vertical="center"/>
    </xf>
    <xf numFmtId="0" fontId="21" fillId="0" borderId="14" xfId="47" applyFont="1" applyBorder="1" applyAlignment="1">
      <alignment vertical="center"/>
    </xf>
    <xf numFmtId="0" fontId="21" fillId="0" borderId="0" xfId="47" applyFont="1" applyAlignment="1">
      <alignment vertical="center"/>
    </xf>
    <xf numFmtId="0" fontId="20" fillId="0" borderId="15" xfId="47" applyFont="1" applyBorder="1" applyAlignment="1">
      <alignment vertical="center"/>
    </xf>
    <xf numFmtId="0" fontId="20" fillId="0" borderId="14" xfId="47" applyFont="1" applyBorder="1" applyAlignment="1">
      <alignment vertical="center"/>
    </xf>
    <xf numFmtId="4" fontId="20" fillId="0" borderId="24" xfId="47" applyNumberFormat="1" applyFont="1" applyBorder="1" applyAlignment="1">
      <alignment horizontal="center" vertical="center"/>
    </xf>
    <xf numFmtId="166" fontId="20" fillId="0" borderId="24" xfId="46" applyNumberFormat="1" applyFont="1" applyBorder="1" applyAlignment="1">
      <alignment horizontal="right" vertical="center"/>
    </xf>
    <xf numFmtId="0" fontId="21" fillId="0" borderId="15" xfId="47" applyFont="1" applyBorder="1" applyAlignment="1">
      <alignment vertical="center"/>
    </xf>
    <xf numFmtId="165" fontId="21" fillId="0" borderId="24" xfId="46" applyFont="1" applyBorder="1" applyAlignment="1">
      <alignment horizontal="right" vertical="center"/>
    </xf>
    <xf numFmtId="165" fontId="20" fillId="0" borderId="19" xfId="46" applyFont="1" applyBorder="1" applyAlignment="1">
      <alignment horizontal="right" vertical="center"/>
    </xf>
    <xf numFmtId="4" fontId="20" fillId="0" borderId="24" xfId="46" applyNumberFormat="1" applyFont="1" applyBorder="1" applyAlignment="1">
      <alignment horizontal="right" vertical="center"/>
    </xf>
    <xf numFmtId="3" fontId="20" fillId="0" borderId="15" xfId="47" applyNumberFormat="1" applyFont="1" applyBorder="1" applyAlignment="1">
      <alignment vertical="center"/>
    </xf>
    <xf numFmtId="4" fontId="21" fillId="0" borderId="20" xfId="46" applyNumberFormat="1" applyFont="1" applyBorder="1" applyAlignment="1">
      <alignment horizontal="right" vertical="center"/>
    </xf>
    <xf numFmtId="166" fontId="21" fillId="0" borderId="20" xfId="46" applyNumberFormat="1" applyFont="1" applyBorder="1" applyAlignment="1">
      <alignment horizontal="right" vertical="center"/>
    </xf>
    <xf numFmtId="166" fontId="20" fillId="0" borderId="0" xfId="46" applyNumberFormat="1" applyFont="1" applyBorder="1" applyAlignment="1">
      <alignment vertical="center"/>
    </xf>
    <xf numFmtId="0" fontId="20" fillId="0" borderId="12" xfId="47" applyFont="1" applyBorder="1" applyAlignment="1">
      <alignment vertical="center"/>
    </xf>
    <xf numFmtId="49" fontId="20" fillId="0" borderId="12" xfId="47" applyNumberFormat="1" applyFont="1" applyBorder="1" applyAlignment="1">
      <alignment vertical="center"/>
    </xf>
    <xf numFmtId="4" fontId="20" fillId="0" borderId="12" xfId="47" applyNumberFormat="1" applyFont="1" applyBorder="1" applyAlignment="1">
      <alignment horizontal="center" vertical="center"/>
    </xf>
    <xf numFmtId="0" fontId="20" fillId="0" borderId="14" xfId="47" applyFont="1" applyBorder="1" applyAlignment="1">
      <alignment horizontal="left" vertical="center"/>
    </xf>
    <xf numFmtId="0" fontId="20" fillId="33" borderId="0" xfId="47" applyFont="1" applyFill="1" applyAlignment="1">
      <alignment vertical="center"/>
    </xf>
    <xf numFmtId="0" fontId="20" fillId="0" borderId="14" xfId="47" applyFont="1" applyBorder="1" applyAlignment="1">
      <alignment horizontal="center"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19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3" fontId="20" fillId="0" borderId="15" xfId="47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0" xfId="0" applyNumberFormat="1"/>
    <xf numFmtId="164" fontId="0" fillId="0" borderId="10" xfId="0" applyNumberFormat="1" applyBorder="1" applyAlignment="1">
      <alignment horizontal="right" wrapText="1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0" fontId="21" fillId="0" borderId="11" xfId="44" applyFont="1" applyBorder="1" applyAlignment="1">
      <alignment vertical="center"/>
    </xf>
    <xf numFmtId="0" fontId="21" fillId="0" borderId="12" xfId="44" applyFont="1" applyBorder="1" applyAlignment="1">
      <alignment vertical="center"/>
    </xf>
    <xf numFmtId="0" fontId="21" fillId="0" borderId="14" xfId="44" applyFont="1" applyBorder="1" applyAlignment="1">
      <alignment vertical="center"/>
    </xf>
    <xf numFmtId="0" fontId="21" fillId="0" borderId="0" xfId="44" applyFont="1" applyAlignment="1">
      <alignment vertical="center"/>
    </xf>
    <xf numFmtId="0" fontId="22" fillId="0" borderId="14" xfId="44" applyFont="1" applyBorder="1" applyAlignment="1">
      <alignment vertical="center"/>
    </xf>
    <xf numFmtId="0" fontId="22" fillId="0" borderId="0" xfId="44" applyFont="1" applyAlignment="1">
      <alignment vertical="center"/>
    </xf>
    <xf numFmtId="0" fontId="20" fillId="0" borderId="16" xfId="44" applyFont="1" applyBorder="1" applyAlignment="1">
      <alignment vertical="center"/>
    </xf>
    <xf numFmtId="0" fontId="20" fillId="0" borderId="17" xfId="44" applyFont="1" applyBorder="1" applyAlignment="1">
      <alignment vertical="center"/>
    </xf>
    <xf numFmtId="0" fontId="20" fillId="0" borderId="11" xfId="44" applyFont="1" applyBorder="1" applyAlignment="1">
      <alignment vertical="center"/>
    </xf>
    <xf numFmtId="0" fontId="20" fillId="0" borderId="12" xfId="44" applyFont="1" applyBorder="1" applyAlignment="1">
      <alignment vertical="center"/>
    </xf>
    <xf numFmtId="0" fontId="20" fillId="0" borderId="12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Continuous" vertical="center"/>
    </xf>
    <xf numFmtId="0" fontId="20" fillId="0" borderId="13" xfId="44" applyFont="1" applyBorder="1" applyAlignment="1">
      <alignment vertical="center"/>
    </xf>
    <xf numFmtId="0" fontId="20" fillId="0" borderId="14" xfId="44" applyFont="1" applyBorder="1" applyAlignment="1">
      <alignment vertical="center"/>
    </xf>
    <xf numFmtId="164" fontId="20" fillId="0" borderId="0" xfId="44" applyNumberFormat="1" applyFont="1" applyAlignment="1">
      <alignment vertical="center"/>
    </xf>
    <xf numFmtId="0" fontId="20" fillId="0" borderId="15" xfId="44" applyFont="1" applyBorder="1" applyAlignment="1">
      <alignment vertical="center"/>
    </xf>
    <xf numFmtId="0" fontId="21" fillId="0" borderId="0" xfId="44" applyFont="1" applyAlignment="1">
      <alignment horizontal="left" vertical="center"/>
    </xf>
    <xf numFmtId="164" fontId="21" fillId="0" borderId="19" xfId="44" applyNumberFormat="1" applyFont="1" applyBorder="1" applyAlignment="1">
      <alignment horizontal="right" vertical="center"/>
    </xf>
    <xf numFmtId="4" fontId="21" fillId="0" borderId="0" xfId="44" applyNumberFormat="1" applyFont="1" applyAlignment="1">
      <alignment horizontal="center" vertical="center"/>
    </xf>
    <xf numFmtId="4" fontId="21" fillId="0" borderId="19" xfId="44" applyNumberFormat="1" applyFont="1" applyBorder="1" applyAlignment="1">
      <alignment horizontal="right" vertical="center"/>
    </xf>
    <xf numFmtId="4" fontId="21" fillId="0" borderId="0" xfId="44" applyNumberFormat="1" applyFont="1" applyAlignment="1">
      <alignment horizontal="right" vertical="center"/>
    </xf>
    <xf numFmtId="165" fontId="21" fillId="0" borderId="19" xfId="46" applyFont="1" applyFill="1" applyBorder="1" applyAlignment="1">
      <alignment horizontal="right" vertical="center"/>
    </xf>
    <xf numFmtId="3" fontId="21" fillId="0" borderId="0" xfId="44" applyNumberFormat="1" applyFont="1" applyAlignment="1">
      <alignment horizontal="right" vertical="center"/>
    </xf>
    <xf numFmtId="4" fontId="21" fillId="0" borderId="19" xfId="44" applyNumberFormat="1" applyFont="1" applyBorder="1" applyAlignment="1">
      <alignment vertical="center"/>
    </xf>
    <xf numFmtId="4" fontId="21" fillId="0" borderId="0" xfId="44" applyNumberFormat="1" applyFont="1" applyAlignment="1">
      <alignment vertical="center"/>
    </xf>
    <xf numFmtId="0" fontId="21" fillId="0" borderId="15" xfId="44" applyFont="1" applyBorder="1" applyAlignment="1">
      <alignment vertical="center"/>
    </xf>
    <xf numFmtId="49" fontId="21" fillId="0" borderId="0" xfId="44" applyNumberFormat="1" applyFont="1" applyAlignment="1">
      <alignment horizontal="center" vertical="center"/>
    </xf>
    <xf numFmtId="4" fontId="20" fillId="0" borderId="0" xfId="46" applyNumberFormat="1" applyFont="1" applyFill="1" applyBorder="1" applyAlignment="1">
      <alignment horizontal="center" vertical="center"/>
    </xf>
    <xf numFmtId="4" fontId="24" fillId="0" borderId="0" xfId="43" applyNumberFormat="1" applyFont="1" applyAlignment="1">
      <alignment horizontal="right" vertical="center" wrapText="1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0" fillId="0" borderId="0" xfId="44" applyNumberFormat="1" applyFont="1" applyAlignment="1">
      <alignment vertical="center"/>
    </xf>
    <xf numFmtId="0" fontId="20" fillId="0" borderId="0" xfId="44" applyFont="1" applyAlignment="1">
      <alignment horizontal="right" vertical="center"/>
    </xf>
    <xf numFmtId="4" fontId="20" fillId="0" borderId="0" xfId="43" applyNumberFormat="1" applyFont="1" applyAlignment="1">
      <alignment horizontal="right" vertical="center" wrapText="1"/>
    </xf>
    <xf numFmtId="4" fontId="20" fillId="0" borderId="0" xfId="44" applyNumberFormat="1" applyFont="1" applyAlignment="1">
      <alignment horizontal="centerContinuous" vertical="center"/>
    </xf>
    <xf numFmtId="164" fontId="20" fillId="0" borderId="0" xfId="46" applyNumberFormat="1" applyFont="1" applyFill="1" applyBorder="1" applyAlignment="1">
      <alignment horizontal="right" vertical="center"/>
    </xf>
    <xf numFmtId="40" fontId="24" fillId="0" borderId="0" xfId="43" applyNumberFormat="1" applyFont="1" applyAlignment="1">
      <alignment horizontal="right" vertical="center" wrapText="1"/>
    </xf>
    <xf numFmtId="4" fontId="21" fillId="0" borderId="0" xfId="46" applyNumberFormat="1" applyFont="1" applyFill="1" applyBorder="1" applyAlignment="1">
      <alignment vertical="center"/>
    </xf>
    <xf numFmtId="4" fontId="21" fillId="0" borderId="19" xfId="46" applyNumberFormat="1" applyFont="1" applyFill="1" applyBorder="1" applyAlignment="1">
      <alignment vertical="center"/>
    </xf>
    <xf numFmtId="4" fontId="20" fillId="0" borderId="0" xfId="46" applyNumberFormat="1" applyFont="1" applyFill="1" applyBorder="1" applyAlignment="1">
      <alignment vertical="center"/>
    </xf>
    <xf numFmtId="4" fontId="21" fillId="0" borderId="0" xfId="46" applyNumberFormat="1" applyFont="1" applyFill="1" applyBorder="1" applyAlignment="1">
      <alignment horizontal="center" vertical="center"/>
    </xf>
    <xf numFmtId="4" fontId="20" fillId="0" borderId="0" xfId="44" applyNumberFormat="1" applyFont="1" applyAlignment="1">
      <alignment horizontal="center" vertical="center"/>
    </xf>
    <xf numFmtId="4" fontId="20" fillId="0" borderId="0" xfId="44" applyNumberFormat="1" applyFont="1" applyAlignment="1">
      <alignment horizontal="right" vertical="center"/>
    </xf>
    <xf numFmtId="3" fontId="20" fillId="0" borderId="0" xfId="44" applyNumberFormat="1" applyFont="1" applyAlignment="1">
      <alignment horizontal="right" vertical="center"/>
    </xf>
    <xf numFmtId="16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vertical="center"/>
    </xf>
    <xf numFmtId="164" fontId="21" fillId="0" borderId="19" xfId="46" applyNumberFormat="1" applyFont="1" applyFill="1" applyBorder="1" applyAlignment="1">
      <alignment horizontal="right" vertical="center"/>
    </xf>
    <xf numFmtId="166" fontId="21" fillId="0" borderId="0" xfId="46" applyNumberFormat="1" applyFont="1" applyFill="1" applyBorder="1" applyAlignment="1">
      <alignment horizontal="right" vertical="center"/>
    </xf>
    <xf numFmtId="3" fontId="20" fillId="0" borderId="15" xfId="44" applyNumberFormat="1" applyFont="1" applyBorder="1" applyAlignment="1">
      <alignment vertical="center"/>
    </xf>
    <xf numFmtId="3" fontId="20" fillId="0" borderId="0" xfId="44" applyNumberFormat="1" applyFont="1" applyAlignment="1">
      <alignment horizontal="center" vertical="center"/>
    </xf>
    <xf numFmtId="0" fontId="28" fillId="0" borderId="0" xfId="44" applyFont="1" applyAlignment="1">
      <alignment vertical="center"/>
    </xf>
    <xf numFmtId="0" fontId="20" fillId="0" borderId="18" xfId="44" applyFont="1" applyBorder="1" applyAlignment="1">
      <alignment vertical="center"/>
    </xf>
    <xf numFmtId="0" fontId="21" fillId="0" borderId="13" xfId="44" applyFont="1" applyBorder="1" applyAlignment="1">
      <alignment vertical="center"/>
    </xf>
    <xf numFmtId="0" fontId="22" fillId="0" borderId="15" xfId="44" applyFont="1" applyBorder="1" applyAlignment="1">
      <alignment vertical="center"/>
    </xf>
    <xf numFmtId="164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center" vertical="center"/>
    </xf>
    <xf numFmtId="165" fontId="20" fillId="0" borderId="0" xfId="46" applyFont="1" applyFill="1" applyBorder="1" applyAlignment="1">
      <alignment vertical="center"/>
    </xf>
    <xf numFmtId="43" fontId="20" fillId="0" borderId="0" xfId="45" applyFont="1" applyFill="1" applyBorder="1" applyAlignment="1">
      <alignment vertical="center"/>
    </xf>
    <xf numFmtId="166" fontId="21" fillId="0" borderId="19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center" vertical="center"/>
    </xf>
    <xf numFmtId="0" fontId="20" fillId="0" borderId="12" xfId="44" applyFont="1" applyBorder="1" applyAlignment="1">
      <alignment horizontal="right" vertical="center"/>
    </xf>
    <xf numFmtId="0" fontId="27" fillId="0" borderId="0" xfId="44" applyFont="1" applyAlignment="1">
      <alignment vertical="center"/>
    </xf>
    <xf numFmtId="49" fontId="27" fillId="0" borderId="17" xfId="44" applyNumberFormat="1" applyFont="1" applyBorder="1" applyAlignment="1">
      <alignment vertical="center"/>
    </xf>
    <xf numFmtId="0" fontId="27" fillId="0" borderId="17" xfId="44" applyFont="1" applyBorder="1" applyAlignment="1">
      <alignment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164" fontId="20" fillId="0" borderId="0" xfId="45" applyNumberFormat="1" applyFont="1" applyFill="1" applyBorder="1" applyAlignment="1">
      <alignment vertical="center"/>
    </xf>
    <xf numFmtId="0" fontId="21" fillId="0" borderId="0" xfId="47" applyFont="1" applyAlignment="1">
      <alignment horizontal="center" vertical="center"/>
    </xf>
    <xf numFmtId="0" fontId="23" fillId="0" borderId="0" xfId="44" applyFont="1" applyAlignment="1">
      <alignment horizontal="center" vertical="center" wrapText="1"/>
    </xf>
    <xf numFmtId="0" fontId="21" fillId="0" borderId="14" xfId="44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21" fillId="0" borderId="0" xfId="46" applyFont="1" applyFill="1" applyBorder="1" applyAlignment="1">
      <alignment vertical="center"/>
    </xf>
    <xf numFmtId="0" fontId="24" fillId="0" borderId="21" xfId="44" applyFont="1" applyBorder="1" applyAlignment="1">
      <alignment vertical="center"/>
    </xf>
    <xf numFmtId="0" fontId="24" fillId="0" borderId="22" xfId="44" applyFont="1" applyBorder="1" applyAlignment="1">
      <alignment vertical="center"/>
    </xf>
    <xf numFmtId="0" fontId="24" fillId="0" borderId="22" xfId="44" applyFont="1" applyBorder="1" applyAlignment="1">
      <alignment horizontal="center" vertical="center"/>
    </xf>
    <xf numFmtId="0" fontId="24" fillId="0" borderId="22" xfId="44" applyFont="1" applyBorder="1" applyAlignment="1">
      <alignment horizontal="right" vertical="center"/>
    </xf>
    <xf numFmtId="3" fontId="24" fillId="0" borderId="22" xfId="44" applyNumberFormat="1" applyFont="1" applyBorder="1" applyAlignment="1">
      <alignment vertical="center"/>
    </xf>
    <xf numFmtId="4" fontId="24" fillId="0" borderId="22" xfId="44" applyNumberFormat="1" applyFont="1" applyBorder="1" applyAlignment="1">
      <alignment vertical="center"/>
    </xf>
    <xf numFmtId="0" fontId="24" fillId="0" borderId="23" xfId="44" applyFont="1" applyBorder="1" applyAlignment="1">
      <alignment vertical="center"/>
    </xf>
    <xf numFmtId="0" fontId="24" fillId="0" borderId="14" xfId="44" applyFont="1" applyBorder="1" applyAlignment="1">
      <alignment vertical="center"/>
    </xf>
    <xf numFmtId="0" fontId="24" fillId="0" borderId="15" xfId="44" applyFont="1" applyBorder="1" applyAlignment="1">
      <alignment vertical="center"/>
    </xf>
    <xf numFmtId="0" fontId="34" fillId="0" borderId="15" xfId="44" applyFont="1" applyBorder="1" applyAlignment="1">
      <alignment vertical="center"/>
    </xf>
    <xf numFmtId="0" fontId="30" fillId="0" borderId="17" xfId="44" applyFont="1" applyBorder="1" applyAlignment="1">
      <alignment vertical="center"/>
    </xf>
    <xf numFmtId="0" fontId="30" fillId="0" borderId="18" xfId="44" applyFont="1" applyBorder="1" applyAlignment="1">
      <alignment vertical="center"/>
    </xf>
    <xf numFmtId="3" fontId="24" fillId="0" borderId="15" xfId="44" applyNumberFormat="1" applyFont="1" applyBorder="1" applyAlignment="1">
      <alignment vertical="center"/>
    </xf>
    <xf numFmtId="43" fontId="24" fillId="0" borderId="0" xfId="45" applyFont="1" applyFill="1" applyBorder="1" applyAlignment="1">
      <alignment vertical="center"/>
    </xf>
    <xf numFmtId="0" fontId="30" fillId="0" borderId="14" xfId="44" applyFont="1" applyBorder="1" applyAlignment="1">
      <alignment vertical="center"/>
    </xf>
    <xf numFmtId="0" fontId="24" fillId="0" borderId="17" xfId="44" applyFont="1" applyBorder="1" applyAlignment="1">
      <alignment vertical="center"/>
    </xf>
    <xf numFmtId="0" fontId="24" fillId="0" borderId="18" xfId="44" applyFont="1" applyBorder="1" applyAlignment="1">
      <alignment vertical="center"/>
    </xf>
    <xf numFmtId="0" fontId="24" fillId="0" borderId="0" xfId="44" applyFont="1" applyAlignment="1">
      <alignment vertical="center"/>
    </xf>
    <xf numFmtId="0" fontId="24" fillId="0" borderId="0" xfId="44" applyFont="1" applyAlignment="1">
      <alignment horizontal="center" vertical="center"/>
    </xf>
    <xf numFmtId="4" fontId="24" fillId="0" borderId="0" xfId="44" applyNumberFormat="1" applyFont="1" applyAlignment="1">
      <alignment vertical="center"/>
    </xf>
    <xf numFmtId="3" fontId="20" fillId="0" borderId="13" xfId="44" applyNumberFormat="1" applyFont="1" applyBorder="1" applyAlignment="1">
      <alignment vertical="center"/>
    </xf>
    <xf numFmtId="167" fontId="20" fillId="0" borderId="0" xfId="44" applyNumberFormat="1" applyFont="1" applyAlignment="1">
      <alignment horizontal="center" vertical="center"/>
    </xf>
    <xf numFmtId="167" fontId="20" fillId="0" borderId="12" xfId="44" applyNumberFormat="1" applyFont="1" applyBorder="1" applyAlignment="1">
      <alignment horizontal="centerContinuous" vertical="center"/>
    </xf>
    <xf numFmtId="167" fontId="20" fillId="0" borderId="0" xfId="44" applyNumberFormat="1" applyFont="1" applyAlignment="1">
      <alignment horizontal="centerContinuous" vertical="center"/>
    </xf>
    <xf numFmtId="167" fontId="21" fillId="0" borderId="19" xfId="44" applyNumberFormat="1" applyFont="1" applyBorder="1" applyAlignment="1">
      <alignment horizontal="right" vertical="center"/>
    </xf>
    <xf numFmtId="167" fontId="24" fillId="0" borderId="0" xfId="43" applyNumberFormat="1" applyFont="1" applyAlignment="1">
      <alignment horizontal="right" vertical="center" wrapText="1"/>
    </xf>
    <xf numFmtId="167" fontId="20" fillId="0" borderId="0" xfId="46" applyNumberFormat="1" applyFont="1" applyFill="1" applyBorder="1" applyAlignment="1">
      <alignment horizontal="right" vertical="center"/>
    </xf>
    <xf numFmtId="167" fontId="20" fillId="0" borderId="0" xfId="44" applyNumberFormat="1" applyFont="1" applyAlignment="1">
      <alignment horizontal="right" vertical="center"/>
    </xf>
    <xf numFmtId="167" fontId="21" fillId="0" borderId="20" xfId="44" applyNumberFormat="1" applyFont="1" applyBorder="1" applyAlignment="1">
      <alignment horizontal="right" vertical="center"/>
    </xf>
    <xf numFmtId="167" fontId="21" fillId="0" borderId="19" xfId="46" applyNumberFormat="1" applyFont="1" applyFill="1" applyBorder="1" applyAlignment="1">
      <alignment horizontal="right" vertical="center"/>
    </xf>
    <xf numFmtId="167" fontId="24" fillId="0" borderId="22" xfId="44" applyNumberFormat="1" applyFont="1" applyBorder="1" applyAlignment="1">
      <alignment horizontal="right" vertical="center"/>
    </xf>
    <xf numFmtId="167" fontId="21" fillId="0" borderId="0" xfId="46" applyNumberFormat="1" applyFont="1" applyFill="1" applyBorder="1" applyAlignment="1">
      <alignment vertical="center"/>
    </xf>
    <xf numFmtId="167" fontId="21" fillId="0" borderId="0" xfId="46" applyNumberFormat="1" applyFont="1" applyFill="1" applyBorder="1" applyAlignment="1">
      <alignment horizontal="right" vertical="center"/>
    </xf>
    <xf numFmtId="167" fontId="21" fillId="0" borderId="0" xfId="44" applyNumberFormat="1" applyFont="1" applyAlignment="1">
      <alignment horizontal="right" vertical="center"/>
    </xf>
    <xf numFmtId="167" fontId="20" fillId="0" borderId="0" xfId="45" applyNumberFormat="1" applyFont="1" applyFill="1" applyBorder="1" applyAlignment="1">
      <alignment vertical="center"/>
    </xf>
    <xf numFmtId="167" fontId="20" fillId="0" borderId="12" xfId="44" applyNumberFormat="1" applyFont="1" applyBorder="1" applyAlignment="1">
      <alignment horizontal="right" vertical="center"/>
    </xf>
    <xf numFmtId="167" fontId="24" fillId="0" borderId="0" xfId="45" applyNumberFormat="1" applyFont="1" applyFill="1" applyBorder="1" applyAlignment="1">
      <alignment vertical="center"/>
    </xf>
    <xf numFmtId="0" fontId="25" fillId="0" borderId="0" xfId="47" applyFont="1"/>
    <xf numFmtId="0" fontId="21" fillId="0" borderId="14" xfId="47" applyFont="1" applyBorder="1" applyAlignment="1">
      <alignment horizontal="centerContinuous"/>
    </xf>
    <xf numFmtId="0" fontId="21" fillId="0" borderId="0" xfId="47" applyFont="1" applyAlignment="1">
      <alignment horizontal="centerContinuous"/>
    </xf>
    <xf numFmtId="0" fontId="21" fillId="0" borderId="0" xfId="47" applyFont="1" applyAlignment="1">
      <alignment horizontal="center"/>
    </xf>
    <xf numFmtId="0" fontId="21" fillId="0" borderId="17" xfId="47" applyFont="1" applyBorder="1" applyAlignment="1">
      <alignment horizontal="centerContinuous"/>
    </xf>
    <xf numFmtId="166" fontId="20" fillId="0" borderId="0" xfId="46" applyNumberFormat="1" applyFont="1" applyBorder="1" applyAlignment="1">
      <alignment horizontal="right"/>
    </xf>
    <xf numFmtId="166" fontId="20" fillId="0" borderId="0" xfId="46" applyNumberFormat="1" applyFont="1" applyBorder="1" applyAlignment="1"/>
    <xf numFmtId="0" fontId="29" fillId="0" borderId="0" xfId="47" applyFont="1" applyAlignment="1">
      <alignment horizontal="center" vertical="center"/>
    </xf>
    <xf numFmtId="0" fontId="29" fillId="0" borderId="14" xfId="47" applyFont="1" applyBorder="1" applyAlignment="1">
      <alignment horizontal="center" vertical="center"/>
    </xf>
    <xf numFmtId="0" fontId="29" fillId="0" borderId="15" xfId="47" applyFont="1" applyBorder="1" applyAlignment="1">
      <alignment horizontal="center" vertical="center"/>
    </xf>
    <xf numFmtId="0" fontId="20" fillId="0" borderId="15" xfId="44" applyFont="1" applyBorder="1" applyAlignment="1">
      <alignment horizontal="center" vertical="center"/>
    </xf>
    <xf numFmtId="43" fontId="20" fillId="0" borderId="0" xfId="45" applyFont="1" applyFill="1" applyAlignment="1">
      <alignment horizontal="center" vertical="center"/>
    </xf>
    <xf numFmtId="167" fontId="24" fillId="0" borderId="0" xfId="44" applyNumberFormat="1" applyFont="1" applyAlignment="1">
      <alignment horizontal="center" vertical="center"/>
    </xf>
    <xf numFmtId="0" fontId="20" fillId="0" borderId="0" xfId="47" applyFont="1"/>
    <xf numFmtId="49" fontId="20" fillId="0" borderId="0" xfId="47" applyNumberFormat="1" applyFont="1"/>
    <xf numFmtId="0" fontId="21" fillId="0" borderId="16" xfId="47" applyFont="1" applyBorder="1" applyAlignment="1">
      <alignment horizontal="centerContinuous"/>
    </xf>
    <xf numFmtId="0" fontId="20" fillId="0" borderId="17" xfId="47" applyFont="1" applyBorder="1" applyAlignment="1">
      <alignment horizontal="centerContinuous"/>
    </xf>
    <xf numFmtId="49" fontId="20" fillId="0" borderId="17" xfId="47" applyNumberFormat="1" applyFont="1" applyBorder="1" applyAlignment="1">
      <alignment horizontal="centerContinuous"/>
    </xf>
    <xf numFmtId="0" fontId="20" fillId="0" borderId="18" xfId="47" applyFont="1" applyBorder="1"/>
    <xf numFmtId="0" fontId="20" fillId="0" borderId="0" xfId="47" applyFont="1" applyProtection="1">
      <protection locked="0"/>
    </xf>
    <xf numFmtId="0" fontId="20" fillId="0" borderId="11" xfId="47" applyFont="1" applyBorder="1"/>
    <xf numFmtId="0" fontId="20" fillId="0" borderId="12" xfId="47" applyFont="1" applyBorder="1"/>
    <xf numFmtId="0" fontId="20" fillId="0" borderId="12" xfId="47" applyFont="1" applyBorder="1" applyAlignment="1">
      <alignment horizontal="center"/>
    </xf>
    <xf numFmtId="49" fontId="20" fillId="0" borderId="12" xfId="47" applyNumberFormat="1" applyFont="1" applyBorder="1"/>
    <xf numFmtId="0" fontId="20" fillId="0" borderId="13" xfId="47" applyFont="1" applyBorder="1"/>
    <xf numFmtId="0" fontId="20" fillId="0" borderId="14" xfId="47" applyFont="1" applyBorder="1"/>
    <xf numFmtId="0" fontId="20" fillId="0" borderId="15" xfId="47" applyFont="1" applyBorder="1"/>
    <xf numFmtId="0" fontId="21" fillId="0" borderId="14" xfId="47" quotePrefix="1" applyFont="1" applyBorder="1" applyAlignment="1">
      <alignment horizontal="left" indent="1"/>
    </xf>
    <xf numFmtId="0" fontId="21" fillId="0" borderId="0" xfId="47" quotePrefix="1" applyFont="1" applyAlignment="1">
      <alignment horizontal="left" indent="1"/>
    </xf>
    <xf numFmtId="49" fontId="21" fillId="0" borderId="0" xfId="47" applyNumberFormat="1" applyFont="1" applyAlignment="1">
      <alignment horizontal="center"/>
    </xf>
    <xf numFmtId="4" fontId="21" fillId="0" borderId="0" xfId="47" applyNumberFormat="1" applyFont="1" applyAlignment="1">
      <alignment horizontal="right"/>
    </xf>
    <xf numFmtId="0" fontId="21" fillId="0" borderId="14" xfId="47" applyFont="1" applyBorder="1"/>
    <xf numFmtId="0" fontId="21" fillId="0" borderId="0" xfId="47" applyFont="1"/>
    <xf numFmtId="0" fontId="20" fillId="0" borderId="0" xfId="43" applyFont="1"/>
    <xf numFmtId="0" fontId="21" fillId="0" borderId="0" xfId="43" applyFont="1" applyAlignment="1">
      <alignment horizontal="center"/>
    </xf>
    <xf numFmtId="0" fontId="21" fillId="0" borderId="0" xfId="43" applyFont="1"/>
    <xf numFmtId="3" fontId="21" fillId="0" borderId="0" xfId="43" applyNumberFormat="1" applyFont="1"/>
    <xf numFmtId="3" fontId="20" fillId="0" borderId="0" xfId="43" applyNumberFormat="1" applyFont="1"/>
    <xf numFmtId="165" fontId="21" fillId="0" borderId="0" xfId="46" applyFont="1" applyBorder="1" applyAlignment="1">
      <alignment horizontal="right"/>
    </xf>
    <xf numFmtId="168" fontId="20" fillId="0" borderId="0" xfId="43" applyNumberFormat="1" applyFont="1"/>
    <xf numFmtId="43" fontId="20" fillId="0" borderId="0" xfId="48" applyFont="1"/>
    <xf numFmtId="43" fontId="20" fillId="0" borderId="0" xfId="48" applyFont="1" applyProtection="1">
      <protection locked="0"/>
    </xf>
    <xf numFmtId="4" fontId="21" fillId="0" borderId="17" xfId="47" applyNumberFormat="1" applyFont="1" applyBorder="1" applyAlignment="1">
      <alignment horizontal="right"/>
    </xf>
    <xf numFmtId="4" fontId="21" fillId="0" borderId="20" xfId="47" applyNumberFormat="1" applyFont="1" applyBorder="1" applyAlignment="1">
      <alignment horizontal="right"/>
    </xf>
    <xf numFmtId="0" fontId="21" fillId="0" borderId="25" xfId="47" applyFont="1" applyBorder="1"/>
    <xf numFmtId="0" fontId="21" fillId="0" borderId="24" xfId="47" applyFont="1" applyBorder="1"/>
    <xf numFmtId="0" fontId="20" fillId="0" borderId="24" xfId="47" applyFont="1" applyBorder="1"/>
    <xf numFmtId="49" fontId="21" fillId="0" borderId="24" xfId="47" applyNumberFormat="1" applyFont="1" applyBorder="1" applyAlignment="1">
      <alignment horizontal="center"/>
    </xf>
    <xf numFmtId="3" fontId="21" fillId="0" borderId="24" xfId="47" applyNumberFormat="1" applyFont="1" applyBorder="1" applyAlignment="1">
      <alignment horizontal="center"/>
    </xf>
    <xf numFmtId="0" fontId="20" fillId="0" borderId="26" xfId="47" applyFont="1" applyBorder="1"/>
    <xf numFmtId="3" fontId="21" fillId="0" borderId="0" xfId="47" applyNumberFormat="1" applyFont="1" applyAlignment="1">
      <alignment horizontal="center"/>
    </xf>
    <xf numFmtId="0" fontId="21" fillId="0" borderId="21" xfId="47" applyFont="1" applyBorder="1"/>
    <xf numFmtId="0" fontId="21" fillId="0" borderId="22" xfId="47" applyFont="1" applyBorder="1"/>
    <xf numFmtId="0" fontId="20" fillId="0" borderId="22" xfId="47" applyFont="1" applyBorder="1"/>
    <xf numFmtId="49" fontId="20" fillId="0" borderId="22" xfId="47" applyNumberFormat="1" applyFont="1" applyBorder="1"/>
    <xf numFmtId="3" fontId="21" fillId="0" borderId="22" xfId="47" applyNumberFormat="1" applyFont="1" applyBorder="1" applyAlignment="1">
      <alignment horizontal="center"/>
    </xf>
    <xf numFmtId="0" fontId="20" fillId="0" borderId="23" xfId="47" applyFont="1" applyBorder="1"/>
    <xf numFmtId="0" fontId="20" fillId="0" borderId="0" xfId="47" applyFont="1" applyAlignment="1">
      <alignment horizontal="centerContinuous"/>
    </xf>
    <xf numFmtId="49" fontId="20" fillId="0" borderId="0" xfId="47" applyNumberFormat="1" applyFont="1" applyAlignment="1">
      <alignment horizontal="centerContinuous"/>
    </xf>
    <xf numFmtId="3" fontId="21" fillId="0" borderId="0" xfId="47" applyNumberFormat="1" applyFont="1" applyAlignment="1">
      <alignment horizontal="centerContinuous"/>
    </xf>
    <xf numFmtId="0" fontId="20" fillId="0" borderId="15" xfId="47" applyFont="1" applyBorder="1" applyAlignment="1">
      <alignment horizontal="centerContinuous"/>
    </xf>
    <xf numFmtId="165" fontId="21" fillId="0" borderId="0" xfId="46" applyFont="1" applyBorder="1" applyAlignment="1">
      <alignment horizontal="center"/>
    </xf>
    <xf numFmtId="3" fontId="20" fillId="0" borderId="0" xfId="47" applyNumberFormat="1" applyFont="1"/>
    <xf numFmtId="165" fontId="21" fillId="0" borderId="0" xfId="47" applyNumberFormat="1" applyFont="1" applyAlignment="1">
      <alignment horizontal="right"/>
    </xf>
    <xf numFmtId="0" fontId="19" fillId="0" borderId="0" xfId="43" applyFont="1"/>
    <xf numFmtId="49" fontId="21" fillId="0" borderId="0" xfId="44" applyNumberFormat="1" applyFont="1" applyAlignment="1">
      <alignment horizontal="center"/>
    </xf>
    <xf numFmtId="166" fontId="20" fillId="0" borderId="0" xfId="46" applyNumberFormat="1" applyFont="1" applyBorder="1"/>
    <xf numFmtId="165" fontId="21" fillId="0" borderId="0" xfId="47" applyNumberFormat="1" applyFont="1" applyAlignment="1">
      <alignment horizontal="center"/>
    </xf>
    <xf numFmtId="3" fontId="20" fillId="0" borderId="0" xfId="47" applyNumberFormat="1" applyFont="1" applyProtection="1">
      <protection locked="0"/>
    </xf>
    <xf numFmtId="3" fontId="37" fillId="0" borderId="0" xfId="44" applyNumberFormat="1" applyFont="1"/>
    <xf numFmtId="165" fontId="20" fillId="0" borderId="0" xfId="46" applyFont="1" applyBorder="1" applyAlignment="1"/>
    <xf numFmtId="0" fontId="21" fillId="0" borderId="0" xfId="44" quotePrefix="1" applyFont="1" applyAlignment="1">
      <alignment horizontal="left"/>
    </xf>
    <xf numFmtId="41" fontId="21" fillId="0" borderId="0" xfId="49" applyFont="1" applyBorder="1"/>
    <xf numFmtId="41" fontId="20" fillId="0" borderId="0" xfId="49" applyFont="1" applyBorder="1" applyAlignment="1">
      <alignment horizontal="right"/>
    </xf>
    <xf numFmtId="41" fontId="20" fillId="0" borderId="0" xfId="49" applyFont="1" applyBorder="1"/>
    <xf numFmtId="165" fontId="21" fillId="0" borderId="0" xfId="49" applyNumberFormat="1" applyFont="1" applyBorder="1"/>
    <xf numFmtId="0" fontId="21" fillId="0" borderId="0" xfId="43" quotePrefix="1" applyFont="1" applyAlignment="1">
      <alignment horizontal="left"/>
    </xf>
    <xf numFmtId="49" fontId="21" fillId="0" borderId="0" xfId="47" applyNumberFormat="1" applyFont="1"/>
    <xf numFmtId="0" fontId="21" fillId="0" borderId="0" xfId="43" applyFont="1" applyAlignment="1">
      <alignment horizontal="left"/>
    </xf>
    <xf numFmtId="165" fontId="21" fillId="0" borderId="0" xfId="47" applyNumberFormat="1" applyFont="1"/>
    <xf numFmtId="0" fontId="20" fillId="0" borderId="25" xfId="47" applyFont="1" applyBorder="1"/>
    <xf numFmtId="49" fontId="20" fillId="0" borderId="24" xfId="47" applyNumberFormat="1" applyFont="1" applyBorder="1"/>
    <xf numFmtId="4" fontId="20" fillId="0" borderId="0" xfId="47" applyNumberFormat="1" applyFont="1"/>
    <xf numFmtId="0" fontId="38" fillId="0" borderId="0" xfId="47" applyFont="1" applyAlignment="1">
      <alignment horizontal="center"/>
    </xf>
    <xf numFmtId="0" fontId="38" fillId="0" borderId="0" xfId="47" applyFont="1"/>
    <xf numFmtId="0" fontId="25" fillId="0" borderId="15" xfId="47" applyFont="1" applyBorder="1"/>
    <xf numFmtId="3" fontId="25" fillId="0" borderId="0" xfId="47" applyNumberFormat="1" applyFont="1"/>
    <xf numFmtId="0" fontId="20" fillId="0" borderId="15" xfId="47" applyFont="1" applyBorder="1" applyAlignment="1">
      <alignment vertical="top"/>
    </xf>
    <xf numFmtId="0" fontId="20" fillId="0" borderId="0" xfId="47" applyFont="1" applyAlignment="1">
      <alignment vertical="top"/>
    </xf>
    <xf numFmtId="0" fontId="27" fillId="0" borderId="0" xfId="47" applyFont="1"/>
    <xf numFmtId="0" fontId="27" fillId="0" borderId="14" xfId="47" applyFont="1" applyBorder="1"/>
    <xf numFmtId="0" fontId="39" fillId="0" borderId="15" xfId="47" applyFont="1" applyBorder="1"/>
    <xf numFmtId="0" fontId="39" fillId="0" borderId="0" xfId="47" applyFont="1"/>
    <xf numFmtId="0" fontId="20" fillId="0" borderId="17" xfId="47" applyFont="1" applyBorder="1" applyAlignment="1">
      <alignment vertical="top"/>
    </xf>
    <xf numFmtId="0" fontId="20" fillId="0" borderId="17" xfId="47" applyFont="1" applyBorder="1" applyAlignment="1">
      <alignment horizontal="left" vertical="top"/>
    </xf>
    <xf numFmtId="0" fontId="20" fillId="0" borderId="17" xfId="44" applyFont="1" applyBorder="1" applyAlignment="1">
      <alignment vertical="top"/>
    </xf>
    <xf numFmtId="0" fontId="20" fillId="0" borderId="18" xfId="47" applyFont="1" applyBorder="1" applyAlignment="1">
      <alignment vertical="top"/>
    </xf>
    <xf numFmtId="0" fontId="27" fillId="0" borderId="0" xfId="47" applyFont="1" applyAlignment="1">
      <alignment vertical="top"/>
    </xf>
    <xf numFmtId="164" fontId="20" fillId="0" borderId="0" xfId="46" applyNumberFormat="1" applyFont="1" applyBorder="1" applyAlignment="1"/>
    <xf numFmtId="0" fontId="21" fillId="0" borderId="0" xfId="44" applyFont="1" applyAlignment="1">
      <alignment horizontal="center"/>
    </xf>
    <xf numFmtId="4" fontId="21" fillId="0" borderId="22" xfId="46" applyNumberFormat="1" applyFont="1" applyBorder="1" applyAlignment="1">
      <alignment horizontal="right" vertical="center"/>
    </xf>
    <xf numFmtId="4" fontId="20" fillId="0" borderId="19" xfId="46" applyNumberFormat="1" applyFont="1" applyBorder="1" applyAlignment="1">
      <alignment horizontal="right" vertical="center"/>
    </xf>
    <xf numFmtId="0" fontId="33" fillId="0" borderId="0" xfId="44" applyFont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1" fillId="0" borderId="0" xfId="44" applyNumberFormat="1" applyFont="1" applyBorder="1" applyAlignment="1">
      <alignment vertical="center"/>
    </xf>
    <xf numFmtId="0" fontId="30" fillId="0" borderId="0" xfId="44" applyFont="1" applyAlignment="1">
      <alignment vertical="center"/>
    </xf>
    <xf numFmtId="167" fontId="30" fillId="0" borderId="0" xfId="44" applyNumberFormat="1" applyFont="1" applyAlignment="1">
      <alignment horizontal="center" vertical="center"/>
    </xf>
    <xf numFmtId="0" fontId="30" fillId="0" borderId="15" xfId="44" applyFont="1" applyBorder="1" applyAlignment="1">
      <alignment vertical="center"/>
    </xf>
    <xf numFmtId="0" fontId="33" fillId="0" borderId="0" xfId="44" applyFont="1" applyAlignment="1">
      <alignment vertical="center" wrapText="1"/>
    </xf>
    <xf numFmtId="0" fontId="30" fillId="0" borderId="0" xfId="44" applyFont="1" applyAlignment="1">
      <alignment horizontal="left" vertical="center"/>
    </xf>
    <xf numFmtId="0" fontId="30" fillId="0" borderId="0" xfId="47" applyFont="1" applyAlignment="1">
      <alignment horizontal="center" vertical="center"/>
    </xf>
    <xf numFmtId="167" fontId="30" fillId="0" borderId="0" xfId="47" applyNumberFormat="1" applyFont="1" applyAlignment="1">
      <alignment horizontal="center" vertical="center"/>
    </xf>
    <xf numFmtId="167" fontId="30" fillId="0" borderId="0" xfId="45" applyNumberFormat="1" applyFont="1" applyFill="1" applyBorder="1" applyAlignment="1">
      <alignment vertical="center"/>
    </xf>
    <xf numFmtId="43" fontId="30" fillId="0" borderId="0" xfId="45" applyFont="1" applyFill="1" applyBorder="1" applyAlignment="1">
      <alignment vertical="center"/>
    </xf>
    <xf numFmtId="43" fontId="27" fillId="0" borderId="0" xfId="45" applyFont="1" applyFill="1" applyAlignment="1">
      <alignment vertical="center"/>
    </xf>
    <xf numFmtId="0" fontId="21" fillId="0" borderId="0" xfId="44" applyFont="1" applyBorder="1" applyAlignment="1">
      <alignment vertical="center"/>
    </xf>
    <xf numFmtId="0" fontId="22" fillId="0" borderId="0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" vertical="center"/>
    </xf>
    <xf numFmtId="49" fontId="21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167" fontId="21" fillId="0" borderId="0" xfId="44" applyNumberFormat="1" applyFont="1" applyBorder="1" applyAlignment="1">
      <alignment horizontal="center" vertical="center"/>
    </xf>
    <xf numFmtId="3" fontId="21" fillId="0" borderId="0" xfId="44" applyNumberFormat="1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Continuous" vertical="center"/>
    </xf>
    <xf numFmtId="0" fontId="20" fillId="0" borderId="0" xfId="44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vertical="center"/>
    </xf>
    <xf numFmtId="4" fontId="20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left" vertical="center"/>
    </xf>
    <xf numFmtId="4" fontId="21" fillId="0" borderId="0" xfId="44" applyNumberFormat="1" applyFont="1" applyBorder="1" applyAlignment="1">
      <alignment horizontal="center" vertical="center"/>
    </xf>
    <xf numFmtId="4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vertical="center"/>
    </xf>
    <xf numFmtId="0" fontId="21" fillId="0" borderId="0" xfId="44" applyFont="1" applyBorder="1" applyAlignment="1">
      <alignment horizontal="right" vertical="center"/>
    </xf>
    <xf numFmtId="167" fontId="24" fillId="0" borderId="0" xfId="43" applyNumberFormat="1" applyFont="1" applyBorder="1" applyAlignment="1">
      <alignment horizontal="right" vertical="center" wrapText="1"/>
    </xf>
    <xf numFmtId="4" fontId="24" fillId="0" borderId="0" xfId="43" applyNumberFormat="1" applyFont="1" applyBorder="1" applyAlignment="1">
      <alignment horizontal="right" vertical="center" wrapText="1"/>
    </xf>
    <xf numFmtId="0" fontId="20" fillId="0" borderId="0" xfId="44" applyFont="1" applyBorder="1" applyAlignment="1">
      <alignment horizontal="right" vertical="center"/>
    </xf>
    <xf numFmtId="164" fontId="24" fillId="0" borderId="0" xfId="43" applyNumberFormat="1" applyFont="1" applyBorder="1" applyAlignment="1">
      <alignment horizontal="right" vertical="center" wrapText="1"/>
    </xf>
    <xf numFmtId="49" fontId="20" fillId="0" borderId="0" xfId="44" applyNumberFormat="1" applyFont="1" applyBorder="1" applyAlignment="1">
      <alignment horizontal="center" vertical="center"/>
    </xf>
    <xf numFmtId="4" fontId="24" fillId="0" borderId="0" xfId="43" applyNumberFormat="1" applyFont="1" applyBorder="1" applyAlignment="1">
      <alignment vertical="center" wrapText="1"/>
    </xf>
    <xf numFmtId="164" fontId="20" fillId="0" borderId="0" xfId="44" applyNumberFormat="1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horizontal="centerContinuous" vertical="center"/>
    </xf>
    <xf numFmtId="164" fontId="20" fillId="0" borderId="0" xfId="44" applyNumberFormat="1" applyFont="1" applyBorder="1" applyAlignment="1">
      <alignment horizontal="right" vertical="center"/>
    </xf>
    <xf numFmtId="0" fontId="40" fillId="0" borderId="0" xfId="44" applyFont="1" applyBorder="1" applyAlignment="1">
      <alignment vertical="center"/>
    </xf>
    <xf numFmtId="0" fontId="40" fillId="0" borderId="0" xfId="44" applyFont="1" applyBorder="1" applyAlignment="1">
      <alignment horizontal="center" vertical="center"/>
    </xf>
    <xf numFmtId="3" fontId="31" fillId="0" borderId="0" xfId="44" applyNumberFormat="1" applyFont="1" applyBorder="1" applyAlignment="1">
      <alignment vertical="center"/>
    </xf>
    <xf numFmtId="0" fontId="20" fillId="0" borderId="0" xfId="44" applyFont="1" applyBorder="1" applyAlignment="1">
      <alignment vertical="center" wrapText="1"/>
    </xf>
    <xf numFmtId="0" fontId="21" fillId="0" borderId="0" xfId="44" applyFont="1" applyBorder="1" applyAlignment="1">
      <alignment vertical="center" wrapText="1"/>
    </xf>
    <xf numFmtId="0" fontId="20" fillId="0" borderId="0" xfId="44" applyFont="1" applyBorder="1" applyAlignment="1">
      <alignment horizontal="left" vertical="center" wrapText="1"/>
    </xf>
    <xf numFmtId="3" fontId="20" fillId="0" borderId="0" xfId="44" applyNumberFormat="1" applyFont="1" applyBorder="1" applyAlignment="1">
      <alignment horizontal="center" vertical="center"/>
    </xf>
    <xf numFmtId="0" fontId="20" fillId="0" borderId="0" xfId="44" applyFont="1" applyBorder="1" applyAlignment="1">
      <alignment horizontal="left" vertical="center"/>
    </xf>
    <xf numFmtId="167" fontId="20" fillId="0" borderId="0" xfId="44" applyNumberFormat="1" applyFont="1" applyBorder="1" applyAlignment="1">
      <alignment horizontal="right" vertical="center"/>
    </xf>
    <xf numFmtId="3" fontId="20" fillId="0" borderId="0" xfId="44" applyNumberFormat="1" applyFont="1" applyBorder="1" applyAlignment="1">
      <alignment horizontal="right" vertical="center"/>
    </xf>
    <xf numFmtId="4" fontId="20" fillId="0" borderId="0" xfId="44" applyNumberFormat="1" applyFont="1" applyBorder="1" applyAlignment="1">
      <alignment horizontal="right" vertical="center"/>
    </xf>
    <xf numFmtId="165" fontId="20" fillId="0" borderId="0" xfId="44" applyNumberFormat="1" applyFont="1" applyBorder="1" applyAlignment="1">
      <alignment vertical="center"/>
    </xf>
    <xf numFmtId="0" fontId="24" fillId="0" borderId="0" xfId="44" applyFont="1" applyBorder="1" applyAlignment="1">
      <alignment vertical="center"/>
    </xf>
    <xf numFmtId="0" fontId="24" fillId="0" borderId="0" xfId="44" applyFont="1" applyBorder="1" applyAlignment="1">
      <alignment horizontal="center" vertical="center"/>
    </xf>
    <xf numFmtId="167" fontId="24" fillId="0" borderId="0" xfId="44" applyNumberFormat="1" applyFont="1" applyBorder="1" applyAlignment="1">
      <alignment horizontal="right" vertical="center"/>
    </xf>
    <xf numFmtId="0" fontId="24" fillId="0" borderId="0" xfId="44" applyFont="1" applyBorder="1" applyAlignment="1">
      <alignment horizontal="right" vertical="center"/>
    </xf>
    <xf numFmtId="3" fontId="24" fillId="0" borderId="0" xfId="44" applyNumberFormat="1" applyFont="1" applyBorder="1" applyAlignment="1">
      <alignment vertical="center"/>
    </xf>
    <xf numFmtId="167" fontId="24" fillId="0" borderId="0" xfId="44" applyNumberFormat="1" applyFont="1" applyBorder="1" applyAlignment="1">
      <alignment horizontal="centerContinuous" vertical="center"/>
    </xf>
    <xf numFmtId="0" fontId="24" fillId="0" borderId="0" xfId="44" applyFont="1" applyBorder="1" applyAlignment="1">
      <alignment horizontal="centerContinuous" vertical="center"/>
    </xf>
    <xf numFmtId="0" fontId="32" fillId="0" borderId="0" xfId="44" applyFont="1" applyBorder="1" applyAlignment="1">
      <alignment vertical="center" wrapText="1"/>
    </xf>
    <xf numFmtId="0" fontId="32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left" vertical="center"/>
    </xf>
    <xf numFmtId="0" fontId="24" fillId="0" borderId="0" xfId="47" applyFont="1" applyBorder="1" applyAlignment="1">
      <alignment horizontal="center" vertical="center"/>
    </xf>
    <xf numFmtId="167" fontId="24" fillId="0" borderId="0" xfId="47" applyNumberFormat="1" applyFont="1" applyBorder="1" applyAlignment="1">
      <alignment horizontal="center" vertical="center"/>
    </xf>
    <xf numFmtId="0" fontId="35" fillId="0" borderId="0" xfId="44" applyFont="1" applyBorder="1" applyAlignment="1">
      <alignment horizontal="center" vertical="center"/>
    </xf>
    <xf numFmtId="167" fontId="35" fillId="0" borderId="0" xfId="44" applyNumberFormat="1" applyFont="1" applyBorder="1" applyAlignment="1">
      <alignment vertical="center"/>
    </xf>
    <xf numFmtId="0" fontId="35" fillId="0" borderId="0" xfId="44" applyFont="1" applyBorder="1" applyAlignment="1">
      <alignment vertical="center"/>
    </xf>
    <xf numFmtId="0" fontId="34" fillId="0" borderId="0" xfId="44" applyFont="1" applyBorder="1" applyAlignment="1">
      <alignment vertical="center"/>
    </xf>
    <xf numFmtId="0" fontId="21" fillId="0" borderId="0" xfId="47" applyFont="1" applyBorder="1" applyAlignment="1">
      <alignment horizontal="centerContinuous" vertical="center"/>
    </xf>
    <xf numFmtId="0" fontId="21" fillId="0" borderId="0" xfId="47" applyFont="1" applyBorder="1" applyAlignment="1">
      <alignment vertical="center"/>
    </xf>
    <xf numFmtId="49" fontId="21" fillId="0" borderId="0" xfId="47" applyNumberFormat="1" applyFont="1" applyBorder="1" applyAlignment="1">
      <alignment vertical="center"/>
    </xf>
    <xf numFmtId="0" fontId="20" fillId="0" borderId="0" xfId="47" applyFont="1" applyBorder="1" applyAlignment="1">
      <alignment vertical="center"/>
    </xf>
    <xf numFmtId="4" fontId="20" fillId="0" borderId="0" xfId="47" applyNumberFormat="1" applyFont="1" applyBorder="1" applyAlignment="1">
      <alignment vertical="center"/>
    </xf>
    <xf numFmtId="0" fontId="21" fillId="0" borderId="0" xfId="47" applyFont="1" applyBorder="1" applyAlignment="1">
      <alignment horizontal="left" vertical="center"/>
    </xf>
    <xf numFmtId="49" fontId="21" fillId="0" borderId="0" xfId="47" applyNumberFormat="1" applyFont="1" applyBorder="1" applyAlignment="1">
      <alignment horizontal="center" vertical="center"/>
    </xf>
    <xf numFmtId="0" fontId="20" fillId="0" borderId="0" xfId="47" applyFont="1" applyBorder="1" applyAlignment="1">
      <alignment horizontal="center" vertical="center"/>
    </xf>
    <xf numFmtId="4" fontId="21" fillId="0" borderId="0" xfId="47" applyNumberFormat="1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49" fontId="20" fillId="0" borderId="0" xfId="47" applyNumberFormat="1" applyFont="1" applyBorder="1" applyAlignment="1">
      <alignment horizontal="center" vertical="center"/>
    </xf>
    <xf numFmtId="4" fontId="20" fillId="0" borderId="0" xfId="47" applyNumberFormat="1" applyFont="1" applyBorder="1" applyAlignment="1">
      <alignment horizontal="center" vertical="center"/>
    </xf>
    <xf numFmtId="4" fontId="20" fillId="0" borderId="0" xfId="43" applyNumberFormat="1" applyFont="1" applyBorder="1" applyAlignment="1">
      <alignment horizontal="right" vertical="center" wrapText="1"/>
    </xf>
    <xf numFmtId="40" fontId="20" fillId="0" borderId="0" xfId="43" applyNumberFormat="1" applyFont="1" applyBorder="1" applyAlignment="1">
      <alignment horizontal="right" vertical="center" wrapText="1"/>
    </xf>
    <xf numFmtId="165" fontId="20" fillId="0" borderId="0" xfId="47" applyNumberFormat="1" applyFont="1" applyBorder="1" applyAlignment="1">
      <alignment horizontal="right" vertical="center"/>
    </xf>
    <xf numFmtId="4" fontId="20" fillId="0" borderId="0" xfId="47" applyNumberFormat="1" applyFont="1" applyBorder="1" applyAlignment="1">
      <alignment horizontal="right" vertical="center"/>
    </xf>
    <xf numFmtId="0" fontId="20" fillId="0" borderId="0" xfId="47" applyFont="1" applyBorder="1" applyAlignment="1">
      <alignment horizontal="right" vertical="center"/>
    </xf>
    <xf numFmtId="49" fontId="20" fillId="0" borderId="0" xfId="47" applyNumberFormat="1" applyFont="1" applyBorder="1" applyAlignment="1">
      <alignment vertical="center"/>
    </xf>
    <xf numFmtId="3" fontId="20" fillId="0" borderId="0" xfId="47" applyNumberFormat="1" applyFont="1" applyBorder="1" applyAlignment="1">
      <alignment vertical="center"/>
    </xf>
    <xf numFmtId="4" fontId="20" fillId="33" borderId="0" xfId="44" applyNumberFormat="1" applyFont="1" applyFill="1" applyBorder="1" applyAlignment="1">
      <alignment horizontal="left" vertical="center" wrapText="1"/>
    </xf>
    <xf numFmtId="0" fontId="27" fillId="0" borderId="0" xfId="44" applyFont="1" applyBorder="1" applyAlignment="1">
      <alignment horizontal="center" vertical="center"/>
    </xf>
    <xf numFmtId="49" fontId="20" fillId="0" borderId="17" xfId="47" applyNumberFormat="1" applyFont="1" applyBorder="1" applyAlignment="1">
      <alignment vertical="center"/>
    </xf>
    <xf numFmtId="0" fontId="20" fillId="0" borderId="17" xfId="47" applyFont="1" applyBorder="1" applyAlignment="1">
      <alignment vertical="center"/>
    </xf>
    <xf numFmtId="4" fontId="20" fillId="0" borderId="17" xfId="47" applyNumberFormat="1" applyFont="1" applyBorder="1" applyAlignment="1">
      <alignment vertical="center"/>
    </xf>
    <xf numFmtId="0" fontId="20" fillId="0" borderId="18" xfId="47" applyFont="1" applyBorder="1" applyAlignment="1">
      <alignment vertical="center"/>
    </xf>
    <xf numFmtId="164" fontId="20" fillId="0" borderId="0" xfId="43" applyNumberFormat="1" applyFont="1" applyBorder="1" applyAlignment="1">
      <alignment horizontal="right" vertical="center" wrapText="1"/>
    </xf>
    <xf numFmtId="4" fontId="21" fillId="0" borderId="0" xfId="43" applyNumberFormat="1" applyFont="1" applyBorder="1" applyAlignment="1">
      <alignment horizontal="right" vertical="center" wrapText="1"/>
    </xf>
    <xf numFmtId="0" fontId="20" fillId="0" borderId="0" xfId="47" applyFont="1" applyFill="1" applyBorder="1" applyAlignment="1">
      <alignment vertical="center"/>
    </xf>
    <xf numFmtId="49" fontId="21" fillId="0" borderId="0" xfId="47" applyNumberFormat="1" applyFont="1" applyFill="1" applyBorder="1" applyAlignment="1">
      <alignment horizontal="center" vertical="center"/>
    </xf>
    <xf numFmtId="0" fontId="27" fillId="0" borderId="0" xfId="47" applyFont="1" applyBorder="1" applyAlignment="1">
      <alignment horizontal="center" vertical="center"/>
    </xf>
    <xf numFmtId="0" fontId="27" fillId="0" borderId="0" xfId="47" applyFont="1" applyBorder="1" applyAlignment="1">
      <alignment horizontal="left" vertical="center"/>
    </xf>
    <xf numFmtId="49" fontId="20" fillId="0" borderId="0" xfId="44" applyNumberFormat="1" applyFont="1" applyBorder="1" applyAlignment="1">
      <alignment horizontal="left" vertical="center" wrapText="1"/>
    </xf>
    <xf numFmtId="4" fontId="27" fillId="33" borderId="0" xfId="44" applyNumberFormat="1" applyFont="1" applyFill="1" applyBorder="1" applyAlignment="1">
      <alignment horizontal="center" vertical="center"/>
    </xf>
    <xf numFmtId="4" fontId="27" fillId="0" borderId="0" xfId="44" applyNumberFormat="1" applyFont="1" applyBorder="1" applyAlignment="1">
      <alignment horizontal="center" vertical="center"/>
    </xf>
    <xf numFmtId="0" fontId="26" fillId="0" borderId="0" xfId="44" applyFont="1" applyBorder="1" applyAlignment="1">
      <alignment vertical="center"/>
    </xf>
    <xf numFmtId="0" fontId="27" fillId="0" borderId="0" xfId="44" applyFont="1" applyBorder="1" applyAlignment="1">
      <alignment vertical="center"/>
    </xf>
    <xf numFmtId="0" fontId="29" fillId="0" borderId="0" xfId="47" applyFont="1" applyBorder="1" applyAlignment="1">
      <alignment horizontal="center" vertical="center"/>
    </xf>
    <xf numFmtId="49" fontId="29" fillId="0" borderId="0" xfId="47" applyNumberFormat="1" applyFont="1" applyBorder="1" applyAlignment="1">
      <alignment horizontal="center" vertical="center"/>
    </xf>
    <xf numFmtId="4" fontId="29" fillId="0" borderId="0" xfId="47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wrapText="1"/>
    </xf>
    <xf numFmtId="164" fontId="16" fillId="0" borderId="10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4" fontId="40" fillId="0" borderId="0" xfId="44" applyNumberFormat="1" applyFont="1" applyBorder="1" applyAlignment="1">
      <alignment vertical="center"/>
    </xf>
    <xf numFmtId="164" fontId="20" fillId="0" borderId="0" xfId="46" applyNumberFormat="1" applyFont="1" applyFill="1" applyBorder="1" applyAlignment="1">
      <alignment vertical="center"/>
    </xf>
    <xf numFmtId="167" fontId="20" fillId="0" borderId="0" xfId="45" applyNumberFormat="1" applyFont="1" applyFill="1" applyAlignment="1">
      <alignment vertical="center"/>
    </xf>
    <xf numFmtId="167" fontId="20" fillId="0" borderId="0" xfId="43" applyNumberFormat="1" applyFont="1" applyBorder="1" applyAlignment="1">
      <alignment horizontal="right" vertical="center" wrapText="1"/>
    </xf>
    <xf numFmtId="0" fontId="33" fillId="0" borderId="0" xfId="44" applyFont="1" applyBorder="1" applyAlignment="1">
      <alignment horizontal="center" vertical="center"/>
    </xf>
    <xf numFmtId="0" fontId="30" fillId="0" borderId="16" xfId="44" applyFont="1" applyBorder="1" applyAlignment="1">
      <alignment horizontal="left" vertical="center"/>
    </xf>
    <xf numFmtId="0" fontId="30" fillId="0" borderId="17" xfId="44" applyFont="1" applyBorder="1" applyAlignment="1">
      <alignment horizontal="left" vertical="center"/>
    </xf>
    <xf numFmtId="0" fontId="30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35" fillId="0" borderId="0" xfId="44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33" fillId="0" borderId="0" xfId="44" applyFont="1" applyAlignment="1">
      <alignment horizontal="center" vertical="center"/>
    </xf>
    <xf numFmtId="0" fontId="36" fillId="0" borderId="0" xfId="44" applyFont="1" applyBorder="1" applyAlignment="1">
      <alignment horizontal="center" vertical="center"/>
    </xf>
    <xf numFmtId="0" fontId="32" fillId="0" borderId="0" xfId="44" applyFont="1" applyBorder="1" applyAlignment="1">
      <alignment horizontal="center" vertical="center"/>
    </xf>
    <xf numFmtId="0" fontId="21" fillId="0" borderId="11" xfId="44" applyFont="1" applyBorder="1" applyAlignment="1">
      <alignment horizontal="center" vertical="center"/>
    </xf>
    <xf numFmtId="0" fontId="21" fillId="0" borderId="12" xfId="44" applyFont="1" applyBorder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6" xfId="44" applyFont="1" applyBorder="1" applyAlignment="1">
      <alignment horizontal="center" vertical="center"/>
    </xf>
    <xf numFmtId="0" fontId="21" fillId="0" borderId="17" xfId="44" applyFont="1" applyBorder="1" applyAlignment="1">
      <alignment horizontal="center" vertical="center"/>
    </xf>
    <xf numFmtId="0" fontId="21" fillId="0" borderId="18" xfId="44" applyFont="1" applyBorder="1" applyAlignment="1">
      <alignment horizontal="center" vertical="center"/>
    </xf>
    <xf numFmtId="0" fontId="23" fillId="0" borderId="0" xfId="44" applyFont="1" applyBorder="1" applyAlignment="1">
      <alignment horizontal="center" vertical="center" wrapText="1"/>
    </xf>
    <xf numFmtId="0" fontId="30" fillId="0" borderId="0" xfId="47" applyFont="1" applyAlignment="1">
      <alignment horizontal="center" vertical="center"/>
    </xf>
    <xf numFmtId="0" fontId="21" fillId="0" borderId="11" xfId="44" applyFont="1" applyBorder="1" applyAlignment="1" applyProtection="1">
      <alignment horizontal="center" vertical="center"/>
      <protection locked="0"/>
    </xf>
    <xf numFmtId="0" fontId="21" fillId="0" borderId="12" xfId="44" applyFont="1" applyBorder="1" applyAlignment="1" applyProtection="1">
      <alignment horizontal="center" vertical="center"/>
      <protection locked="0"/>
    </xf>
    <xf numFmtId="0" fontId="21" fillId="0" borderId="13" xfId="44" applyFont="1" applyBorder="1" applyAlignment="1" applyProtection="1">
      <alignment horizontal="center" vertical="center"/>
      <protection locked="0"/>
    </xf>
    <xf numFmtId="0" fontId="21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7" fillId="0" borderId="0" xfId="44" applyFont="1" applyBorder="1" applyAlignment="1">
      <alignment horizontal="center" vertical="center"/>
    </xf>
    <xf numFmtId="0" fontId="27" fillId="0" borderId="16" xfId="47" applyFont="1" applyBorder="1" applyAlignment="1">
      <alignment horizontal="left" vertical="center" wrapText="1"/>
    </xf>
    <xf numFmtId="0" fontId="27" fillId="0" borderId="17" xfId="47" applyFont="1" applyBorder="1" applyAlignment="1">
      <alignment horizontal="left" vertical="center" wrapText="1"/>
    </xf>
    <xf numFmtId="0" fontId="21" fillId="0" borderId="11" xfId="47" applyFont="1" applyBorder="1" applyAlignment="1">
      <alignment horizontal="center" vertical="center"/>
    </xf>
    <xf numFmtId="0" fontId="21" fillId="0" borderId="12" xfId="47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0" fontId="21" fillId="0" borderId="15" xfId="47" applyFont="1" applyBorder="1" applyAlignment="1">
      <alignment horizontal="center" vertical="center"/>
    </xf>
    <xf numFmtId="0" fontId="21" fillId="0" borderId="16" xfId="47" applyFont="1" applyBorder="1" applyAlignment="1">
      <alignment horizontal="center" vertical="center"/>
    </xf>
    <xf numFmtId="0" fontId="21" fillId="0" borderId="17" xfId="47" applyFont="1" applyBorder="1" applyAlignment="1">
      <alignment horizontal="center" vertical="center"/>
    </xf>
    <xf numFmtId="0" fontId="21" fillId="0" borderId="18" xfId="47" applyFont="1" applyBorder="1" applyAlignment="1">
      <alignment horizontal="center" vertical="center"/>
    </xf>
    <xf numFmtId="4" fontId="27" fillId="0" borderId="0" xfId="44" applyNumberFormat="1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7" fillId="0" borderId="0" xfId="47" applyFont="1" applyBorder="1" applyAlignment="1">
      <alignment horizontal="center" vertical="center"/>
    </xf>
    <xf numFmtId="0" fontId="29" fillId="0" borderId="0" xfId="47" applyFont="1" applyBorder="1" applyAlignment="1">
      <alignment horizontal="center" vertical="center"/>
    </xf>
    <xf numFmtId="0" fontId="27" fillId="0" borderId="17" xfId="44" applyFont="1" applyBorder="1" applyAlignment="1">
      <alignment horizontal="left" vertical="center"/>
    </xf>
    <xf numFmtId="0" fontId="27" fillId="0" borderId="18" xfId="44" applyFont="1" applyBorder="1" applyAlignment="1">
      <alignment horizontal="left" vertical="center"/>
    </xf>
    <xf numFmtId="0" fontId="21" fillId="0" borderId="0" xfId="47" applyFont="1" applyBorder="1" applyAlignment="1">
      <alignment horizontal="left" vertical="center" wrapText="1"/>
    </xf>
    <xf numFmtId="0" fontId="21" fillId="0" borderId="11" xfId="47" applyFont="1" applyBorder="1" applyAlignment="1">
      <alignment horizontal="center"/>
    </xf>
    <xf numFmtId="0" fontId="21" fillId="0" borderId="12" xfId="47" applyFont="1" applyBorder="1" applyAlignment="1">
      <alignment horizontal="center"/>
    </xf>
    <xf numFmtId="0" fontId="21" fillId="0" borderId="13" xfId="47" applyFont="1" applyBorder="1" applyAlignment="1">
      <alignment horizontal="center"/>
    </xf>
    <xf numFmtId="0" fontId="21" fillId="0" borderId="14" xfId="47" applyFont="1" applyBorder="1" applyAlignment="1">
      <alignment horizontal="center"/>
    </xf>
    <xf numFmtId="0" fontId="21" fillId="0" borderId="0" xfId="47" applyFont="1" applyAlignment="1">
      <alignment horizontal="center"/>
    </xf>
    <xf numFmtId="0" fontId="21" fillId="0" borderId="15" xfId="47" applyFont="1" applyBorder="1" applyAlignment="1">
      <alignment horizontal="center"/>
    </xf>
    <xf numFmtId="0" fontId="38" fillId="0" borderId="14" xfId="47" applyFont="1" applyBorder="1" applyAlignment="1">
      <alignment horizontal="center"/>
    </xf>
    <xf numFmtId="0" fontId="38" fillId="0" borderId="0" xfId="47" applyFont="1" applyAlignment="1">
      <alignment horizontal="center"/>
    </xf>
    <xf numFmtId="0" fontId="26" fillId="0" borderId="14" xfId="47" applyFont="1" applyBorder="1" applyAlignment="1">
      <alignment horizontal="center" vertical="top"/>
    </xf>
    <xf numFmtId="0" fontId="26" fillId="0" borderId="0" xfId="47" applyFont="1" applyAlignment="1">
      <alignment horizontal="center" vertical="top"/>
    </xf>
    <xf numFmtId="0" fontId="27" fillId="0" borderId="14" xfId="47" applyFont="1" applyBorder="1" applyAlignment="1">
      <alignment horizontal="center" vertical="top"/>
    </xf>
    <xf numFmtId="0" fontId="27" fillId="0" borderId="0" xfId="47" applyFont="1" applyAlignment="1">
      <alignment horizontal="center" vertical="top"/>
    </xf>
    <xf numFmtId="0" fontId="27" fillId="0" borderId="14" xfId="47" applyFont="1" applyBorder="1" applyAlignment="1">
      <alignment horizontal="center"/>
    </xf>
    <xf numFmtId="0" fontId="27" fillId="0" borderId="0" xfId="47" applyFont="1" applyAlignment="1">
      <alignment horizontal="center"/>
    </xf>
    <xf numFmtId="0" fontId="26" fillId="0" borderId="0" xfId="44" applyFont="1" applyAlignment="1">
      <alignment horizontal="center" vertical="center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illares [0] 2" xfId="49"/>
    <cellStyle name="Millares 2" xfId="45"/>
    <cellStyle name="Millares 2 2" xfId="46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53</xdr:row>
      <xdr:rowOff>76200</xdr:rowOff>
    </xdr:from>
    <xdr:ext cx="2962274" cy="657226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28601" y="7915275"/>
          <a:ext cx="2962274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0</xdr:row>
      <xdr:rowOff>38101</xdr:rowOff>
    </xdr:from>
    <xdr:ext cx="3076576" cy="771524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90500" y="123826"/>
          <a:ext cx="3076576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54</xdr:row>
      <xdr:rowOff>57150</xdr:rowOff>
    </xdr:from>
    <xdr:ext cx="2038350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1" y="9020175"/>
          <a:ext cx="2038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47625</xdr:rowOff>
    </xdr:from>
    <xdr:ext cx="2076449" cy="581025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5" y="200025"/>
          <a:ext cx="207644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66675</xdr:rowOff>
    </xdr:from>
    <xdr:to>
      <xdr:col>4</xdr:col>
      <xdr:colOff>1609724</xdr:colOff>
      <xdr:row>5</xdr:row>
      <xdr:rowOff>85725</xdr:rowOff>
    </xdr:to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71475" y="219075"/>
          <a:ext cx="2047874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38100</xdr:rowOff>
        </xdr:to>
        <xdr:sp macro="" textlink="">
          <xdr:nvSpPr>
            <xdr:cNvPr id="57346" name="Control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3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59394" name="Control 2" hidden="1">
              <a:extLst>
                <a:ext uri="{63B3BB69-23CF-44E3-9099-C40C66FF867C}">
                  <a14:compatExt spid="_x0000_s59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139"/>
  <sheetViews>
    <sheetView showGridLines="0" tabSelected="1" topLeftCell="C1" zoomScaleNormal="100" zoomScaleSheetLayoutView="100" workbookViewId="0">
      <selection activeCell="L130" sqref="L130"/>
    </sheetView>
  </sheetViews>
  <sheetFormatPr baseColWidth="10" defaultColWidth="11.5703125" defaultRowHeight="11.25" x14ac:dyDescent="0.25"/>
  <cols>
    <col min="1" max="1" width="0.5703125" style="47" customWidth="1"/>
    <col min="2" max="2" width="6.140625" style="47" customWidth="1"/>
    <col min="3" max="3" width="34.140625" style="47" customWidth="1"/>
    <col min="4" max="4" width="7.85546875" style="48" customWidth="1"/>
    <col min="5" max="5" width="16.140625" style="154" customWidth="1"/>
    <col min="6" max="6" width="2.42578125" style="47" customWidth="1"/>
    <col min="7" max="7" width="16.140625" style="49" customWidth="1"/>
    <col min="8" max="8" width="1" style="49" customWidth="1"/>
    <col min="9" max="9" width="17.140625" style="49" hidden="1" customWidth="1"/>
    <col min="10" max="10" width="2.7109375" style="49" customWidth="1"/>
    <col min="11" max="11" width="4.85546875" style="47" customWidth="1"/>
    <col min="12" max="12" width="30" style="47" customWidth="1"/>
    <col min="13" max="13" width="3.85546875" style="48" customWidth="1"/>
    <col min="14" max="14" width="19.42578125" style="47" customWidth="1"/>
    <col min="15" max="15" width="4.140625" style="47" customWidth="1"/>
    <col min="16" max="16" width="17.85546875" style="47" customWidth="1"/>
    <col min="17" max="17" width="0.5703125" style="47" customWidth="1"/>
    <col min="18" max="18" width="17.85546875" style="47" hidden="1" customWidth="1"/>
    <col min="19" max="19" width="1.28515625" style="47" customWidth="1"/>
    <col min="20" max="20" width="1.140625" style="47" customWidth="1"/>
    <col min="21" max="16384" width="11.5703125" style="47"/>
  </cols>
  <sheetData>
    <row r="1" spans="2:19" s="50" customFormat="1" ht="15" customHeight="1" x14ac:dyDescent="0.25">
      <c r="B1" s="51"/>
      <c r="C1" s="52"/>
      <c r="D1" s="52"/>
      <c r="E1" s="402" t="s">
        <v>923</v>
      </c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4"/>
    </row>
    <row r="2" spans="2:19" s="50" customFormat="1" ht="15.75" customHeight="1" x14ac:dyDescent="0.25">
      <c r="B2" s="53"/>
      <c r="C2" s="54"/>
      <c r="D2" s="54"/>
      <c r="E2" s="405" t="s">
        <v>924</v>
      </c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7"/>
    </row>
    <row r="3" spans="2:19" s="50" customFormat="1" ht="18" customHeight="1" x14ac:dyDescent="0.25">
      <c r="B3" s="55"/>
      <c r="C3" s="56"/>
      <c r="D3" s="56"/>
      <c r="E3" s="405" t="s">
        <v>1347</v>
      </c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7"/>
    </row>
    <row r="4" spans="2:19" s="50" customFormat="1" ht="18.75" customHeight="1" thickBot="1" x14ac:dyDescent="0.3">
      <c r="B4" s="57"/>
      <c r="C4" s="58"/>
      <c r="D4" s="58"/>
      <c r="E4" s="408" t="s">
        <v>925</v>
      </c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10"/>
    </row>
    <row r="5" spans="2:19" s="50" customFormat="1" ht="1.5" customHeight="1" x14ac:dyDescent="0.25">
      <c r="B5" s="59"/>
      <c r="C5" s="60"/>
      <c r="D5" s="61"/>
      <c r="E5" s="153"/>
      <c r="F5" s="60"/>
      <c r="G5" s="62"/>
      <c r="H5" s="62"/>
      <c r="I5" s="62"/>
      <c r="J5" s="62"/>
      <c r="K5" s="60"/>
      <c r="L5" s="60"/>
      <c r="M5" s="61"/>
      <c r="N5" s="60"/>
      <c r="O5" s="60"/>
      <c r="P5" s="60"/>
      <c r="Q5" s="60"/>
      <c r="R5" s="60"/>
      <c r="S5" s="63"/>
    </row>
    <row r="6" spans="2:19" s="50" customFormat="1" x14ac:dyDescent="0.25">
      <c r="B6" s="64"/>
      <c r="C6" s="47"/>
      <c r="D6" s="117" t="s">
        <v>926</v>
      </c>
      <c r="E6" s="152" t="s">
        <v>927</v>
      </c>
      <c r="F6" s="48"/>
      <c r="G6" s="48" t="s">
        <v>927</v>
      </c>
      <c r="H6" s="48"/>
      <c r="I6" s="125" t="s">
        <v>928</v>
      </c>
      <c r="J6" s="48"/>
      <c r="K6" s="48"/>
      <c r="L6" s="65"/>
      <c r="M6" s="117" t="s">
        <v>926</v>
      </c>
      <c r="N6" s="48" t="s">
        <v>927</v>
      </c>
      <c r="O6" s="48"/>
      <c r="P6" s="48" t="s">
        <v>927</v>
      </c>
      <c r="Q6" s="48"/>
      <c r="R6" s="125" t="s">
        <v>928</v>
      </c>
      <c r="S6" s="66"/>
    </row>
    <row r="7" spans="2:19" s="50" customFormat="1" x14ac:dyDescent="0.25">
      <c r="B7" s="64"/>
      <c r="C7" s="47"/>
      <c r="D7" s="117"/>
      <c r="E7" s="117">
        <v>2024</v>
      </c>
      <c r="F7" s="117"/>
      <c r="G7" s="117">
        <v>2023</v>
      </c>
      <c r="H7" s="117"/>
      <c r="I7" s="117"/>
      <c r="J7" s="117"/>
      <c r="K7" s="48"/>
      <c r="L7" s="47"/>
      <c r="M7" s="117"/>
      <c r="N7" s="117">
        <v>2024</v>
      </c>
      <c r="O7" s="117"/>
      <c r="P7" s="117">
        <v>2023</v>
      </c>
      <c r="Q7" s="117"/>
      <c r="R7" s="117"/>
      <c r="S7" s="66"/>
    </row>
    <row r="8" spans="2:19" s="179" customFormat="1" x14ac:dyDescent="0.25">
      <c r="B8" s="126" t="s">
        <v>929</v>
      </c>
      <c r="C8" s="117" t="s">
        <v>930</v>
      </c>
      <c r="D8" s="117"/>
      <c r="E8" s="152"/>
      <c r="F8" s="48"/>
      <c r="G8" s="101"/>
      <c r="H8" s="101"/>
      <c r="I8" s="101"/>
      <c r="J8" s="101"/>
      <c r="K8" s="117" t="s">
        <v>929</v>
      </c>
      <c r="L8" s="117" t="s">
        <v>931</v>
      </c>
      <c r="M8" s="117"/>
      <c r="N8" s="48"/>
      <c r="O8" s="48"/>
      <c r="P8" s="48"/>
      <c r="Q8" s="48"/>
      <c r="R8" s="48"/>
      <c r="S8" s="178"/>
    </row>
    <row r="9" spans="2:19" s="50" customFormat="1" x14ac:dyDescent="0.25">
      <c r="B9" s="64"/>
      <c r="C9" s="47"/>
      <c r="D9" s="117"/>
      <c r="E9" s="154"/>
      <c r="F9" s="48"/>
      <c r="G9" s="154"/>
      <c r="H9" s="49"/>
      <c r="I9" s="49"/>
      <c r="J9" s="49"/>
      <c r="K9" s="48"/>
      <c r="L9" s="47"/>
      <c r="M9" s="117"/>
      <c r="N9" s="82"/>
      <c r="O9" s="92"/>
      <c r="P9" s="82"/>
      <c r="Q9" s="47"/>
      <c r="R9" s="47"/>
      <c r="S9" s="66"/>
    </row>
    <row r="10" spans="2:19" s="50" customFormat="1" x14ac:dyDescent="0.25">
      <c r="B10" s="64"/>
      <c r="C10" s="67" t="s">
        <v>932</v>
      </c>
      <c r="D10" s="117"/>
      <c r="E10" s="155">
        <f>SUM(E11:E13)</f>
        <v>4757161261.5499992</v>
      </c>
      <c r="F10" s="69"/>
      <c r="G10" s="70">
        <f>SUM(G11:G13)</f>
        <v>6194220928.0499992</v>
      </c>
      <c r="H10" s="71"/>
      <c r="I10" s="72">
        <f>+E10-G10</f>
        <v>-1437059666.5</v>
      </c>
      <c r="J10" s="73"/>
      <c r="K10" s="48"/>
      <c r="L10" s="67" t="s">
        <v>933</v>
      </c>
      <c r="M10" s="117"/>
      <c r="N10" s="74">
        <f>SUM(N11:N14)</f>
        <v>96102711332.779999</v>
      </c>
      <c r="O10" s="69"/>
      <c r="P10" s="74">
        <f>SUM(P11:P14)</f>
        <v>57387298560.889999</v>
      </c>
      <c r="Q10" s="75"/>
      <c r="R10" s="74">
        <f>+N10-P10</f>
        <v>38715412771.889999</v>
      </c>
      <c r="S10" s="76"/>
    </row>
    <row r="11" spans="2:19" s="50" customFormat="1" x14ac:dyDescent="0.25">
      <c r="B11" s="64">
        <v>11</v>
      </c>
      <c r="C11" s="47" t="s">
        <v>934</v>
      </c>
      <c r="D11" s="77" t="s">
        <v>935</v>
      </c>
      <c r="E11" s="156">
        <f>+E64</f>
        <v>0</v>
      </c>
      <c r="F11" s="78"/>
      <c r="G11" s="79">
        <f>+G64</f>
        <v>392775</v>
      </c>
      <c r="H11" s="39"/>
      <c r="I11" s="80">
        <f>+E11-G11</f>
        <v>-392775</v>
      </c>
      <c r="J11" s="81"/>
      <c r="K11" s="47">
        <v>23</v>
      </c>
      <c r="L11" s="47" t="s">
        <v>936</v>
      </c>
      <c r="M11" s="77" t="s">
        <v>1103</v>
      </c>
      <c r="N11" s="82">
        <f>+N64</f>
        <v>1511829781.0999999</v>
      </c>
      <c r="O11" s="47"/>
      <c r="P11" s="82">
        <f>+P64</f>
        <v>1504750481</v>
      </c>
      <c r="Q11" s="39"/>
      <c r="R11" s="39">
        <f>+N12-P12</f>
        <v>39778968109.789993</v>
      </c>
      <c r="S11" s="66"/>
    </row>
    <row r="12" spans="2:19" s="50" customFormat="1" x14ac:dyDescent="0.25">
      <c r="B12" s="64">
        <v>13</v>
      </c>
      <c r="C12" s="47" t="s">
        <v>938</v>
      </c>
      <c r="D12" s="77" t="s">
        <v>939</v>
      </c>
      <c r="E12" s="156">
        <f>+E68</f>
        <v>188757182.94999993</v>
      </c>
      <c r="F12" s="78"/>
      <c r="G12" s="79">
        <f>+G68</f>
        <v>225027063.14999998</v>
      </c>
      <c r="H12" s="39"/>
      <c r="I12" s="80">
        <f>+E12-G12</f>
        <v>-36269880.200000048</v>
      </c>
      <c r="J12" s="81"/>
      <c r="K12" s="83">
        <v>24</v>
      </c>
      <c r="L12" s="47" t="s">
        <v>940</v>
      </c>
      <c r="M12" s="77" t="s">
        <v>937</v>
      </c>
      <c r="N12" s="79">
        <f>+N67</f>
        <v>79232465325.759995</v>
      </c>
      <c r="O12" s="78"/>
      <c r="P12" s="79">
        <f>+P67</f>
        <v>39453497215.970001</v>
      </c>
      <c r="Q12" s="39"/>
      <c r="R12" s="39">
        <f>+N13-P13</f>
        <v>-1070634638</v>
      </c>
      <c r="S12" s="66"/>
    </row>
    <row r="13" spans="2:19" s="50" customFormat="1" x14ac:dyDescent="0.25">
      <c r="B13" s="64">
        <v>19</v>
      </c>
      <c r="C13" s="47" t="s">
        <v>664</v>
      </c>
      <c r="D13" s="117" t="s">
        <v>1302</v>
      </c>
      <c r="E13" s="156">
        <f>+E73</f>
        <v>4568404078.5999994</v>
      </c>
      <c r="F13" s="78"/>
      <c r="G13" s="79">
        <f>+G73</f>
        <v>5968801089.8999996</v>
      </c>
      <c r="H13" s="39"/>
      <c r="I13" s="80">
        <f>+E13-G13</f>
        <v>-1400397011.3000002</v>
      </c>
      <c r="J13" s="81"/>
      <c r="K13" s="83">
        <v>25</v>
      </c>
      <c r="L13" s="47" t="s">
        <v>942</v>
      </c>
      <c r="M13" s="77" t="s">
        <v>943</v>
      </c>
      <c r="N13" s="84">
        <f>+N78</f>
        <v>15358416225.92</v>
      </c>
      <c r="O13" s="78"/>
      <c r="P13" s="84">
        <f>+P78</f>
        <v>16429050863.92</v>
      </c>
      <c r="Q13" s="39"/>
      <c r="R13" s="39"/>
      <c r="S13" s="66"/>
    </row>
    <row r="14" spans="2:19" s="50" customFormat="1" x14ac:dyDescent="0.25">
      <c r="B14" s="64"/>
      <c r="C14" s="47"/>
      <c r="D14" s="117"/>
      <c r="E14" s="154"/>
      <c r="F14" s="82"/>
      <c r="G14" s="85"/>
      <c r="H14" s="85"/>
      <c r="I14" s="85"/>
      <c r="J14" s="49"/>
      <c r="K14" s="83"/>
      <c r="L14" s="47"/>
      <c r="M14" s="77"/>
      <c r="N14" s="84"/>
      <c r="O14" s="78"/>
      <c r="P14" s="39"/>
      <c r="Q14" s="75"/>
      <c r="R14" s="74">
        <f>+N17-P17</f>
        <v>670386684.62999725</v>
      </c>
      <c r="S14" s="66"/>
    </row>
    <row r="15" spans="2:19" s="50" customFormat="1" x14ac:dyDescent="0.25">
      <c r="B15" s="64"/>
      <c r="C15" s="47"/>
      <c r="D15" s="117"/>
      <c r="E15" s="154"/>
      <c r="F15" s="82"/>
      <c r="G15" s="85"/>
      <c r="H15" s="85"/>
      <c r="I15" s="85"/>
      <c r="J15" s="49"/>
      <c r="K15" s="83"/>
      <c r="L15" s="47"/>
      <c r="M15" s="117"/>
      <c r="N15" s="39"/>
      <c r="O15" s="78"/>
      <c r="P15" s="39"/>
      <c r="Q15" s="75"/>
      <c r="R15" s="75"/>
      <c r="S15" s="66"/>
    </row>
    <row r="16" spans="2:19" s="50" customFormat="1" x14ac:dyDescent="0.25">
      <c r="B16" s="64"/>
      <c r="C16" s="47"/>
      <c r="D16" s="117"/>
      <c r="E16" s="154"/>
      <c r="F16" s="82"/>
      <c r="G16" s="154"/>
      <c r="H16" s="85"/>
      <c r="I16" s="85"/>
      <c r="J16" s="49"/>
      <c r="K16" s="83"/>
      <c r="L16" s="47"/>
      <c r="M16" s="117"/>
      <c r="N16" s="39"/>
      <c r="O16" s="78"/>
      <c r="P16" s="39"/>
      <c r="Q16" s="75"/>
      <c r="R16" s="75"/>
      <c r="S16" s="66"/>
    </row>
    <row r="17" spans="2:19" s="50" customFormat="1" x14ac:dyDescent="0.25">
      <c r="B17" s="64"/>
      <c r="C17" s="67" t="s">
        <v>944</v>
      </c>
      <c r="D17" s="117"/>
      <c r="E17" s="155">
        <f>SUM(E18:E19)</f>
        <v>232819774488.70999</v>
      </c>
      <c r="F17" s="69"/>
      <c r="G17" s="70">
        <f>SUM(G18:G19)</f>
        <v>219586656362.92004</v>
      </c>
      <c r="H17" s="71"/>
      <c r="I17" s="70">
        <f>+E17-G17</f>
        <v>13233118125.789948</v>
      </c>
      <c r="J17" s="73"/>
      <c r="K17" s="83"/>
      <c r="L17" s="67" t="s">
        <v>945</v>
      </c>
      <c r="M17" s="117"/>
      <c r="N17" s="74">
        <f>+N19+N20+N18</f>
        <v>17323121415.709999</v>
      </c>
      <c r="O17" s="78"/>
      <c r="P17" s="74">
        <f>+P18+P20+P19</f>
        <v>16652734731.080002</v>
      </c>
      <c r="Q17" s="39"/>
      <c r="R17" s="39">
        <f>+N20-P20</f>
        <v>2355813113.0600004</v>
      </c>
      <c r="S17" s="66"/>
    </row>
    <row r="18" spans="2:19" x14ac:dyDescent="0.25">
      <c r="B18" s="64">
        <v>16</v>
      </c>
      <c r="C18" s="47" t="s">
        <v>948</v>
      </c>
      <c r="D18" s="77" t="s">
        <v>1296</v>
      </c>
      <c r="E18" s="156">
        <f>+E83</f>
        <v>203825038543.89999</v>
      </c>
      <c r="F18" s="78"/>
      <c r="G18" s="79">
        <f>+G83</f>
        <v>202417017446.29004</v>
      </c>
      <c r="H18" s="39"/>
      <c r="I18" s="39"/>
      <c r="J18" s="81"/>
      <c r="K18" s="47">
        <v>23</v>
      </c>
      <c r="L18" s="47" t="s">
        <v>936</v>
      </c>
      <c r="M18" s="77" t="s">
        <v>1103</v>
      </c>
      <c r="N18" s="82">
        <f>+N85</f>
        <v>6227725552.8999996</v>
      </c>
      <c r="P18" s="87">
        <f>+P86</f>
        <v>7340455616.3299999</v>
      </c>
      <c r="Q18" s="39"/>
      <c r="R18" s="39"/>
      <c r="S18" s="66"/>
    </row>
    <row r="19" spans="2:19" x14ac:dyDescent="0.25">
      <c r="B19" s="64">
        <v>19</v>
      </c>
      <c r="C19" s="47" t="s">
        <v>949</v>
      </c>
      <c r="D19" s="117" t="s">
        <v>1302</v>
      </c>
      <c r="E19" s="156">
        <f>+E101</f>
        <v>28994735944.810001</v>
      </c>
      <c r="F19" s="78"/>
      <c r="G19" s="79">
        <f>+G101</f>
        <v>17169638916.629999</v>
      </c>
      <c r="H19" s="39"/>
      <c r="I19" s="39">
        <f>+E18-G18</f>
        <v>1408021097.6099548</v>
      </c>
      <c r="J19" s="81"/>
      <c r="K19" s="83">
        <v>25</v>
      </c>
      <c r="L19" s="47" t="s">
        <v>942</v>
      </c>
      <c r="M19" s="77" t="s">
        <v>943</v>
      </c>
      <c r="N19" s="79">
        <f>+N87</f>
        <v>2427944047.1300001</v>
      </c>
      <c r="O19" s="78"/>
      <c r="P19" s="87">
        <f>+P87</f>
        <v>3000640412.1300001</v>
      </c>
      <c r="Q19" s="88"/>
      <c r="R19" s="89">
        <f>+N22-P22</f>
        <v>39385799456.519989</v>
      </c>
      <c r="S19" s="66"/>
    </row>
    <row r="20" spans="2:19" x14ac:dyDescent="0.25">
      <c r="H20" s="39"/>
      <c r="I20" s="80">
        <f>+E19-G19</f>
        <v>11825097028.180002</v>
      </c>
      <c r="J20" s="81"/>
      <c r="K20" s="83">
        <v>27</v>
      </c>
      <c r="L20" s="47" t="s">
        <v>946</v>
      </c>
      <c r="M20" s="77" t="s">
        <v>947</v>
      </c>
      <c r="N20" s="79">
        <f>+N89</f>
        <v>8667451815.6800003</v>
      </c>
      <c r="O20" s="78"/>
      <c r="P20" s="79">
        <f>+P89</f>
        <v>6311638702.6199999</v>
      </c>
      <c r="Q20" s="90"/>
      <c r="R20" s="90"/>
      <c r="S20" s="66"/>
    </row>
    <row r="21" spans="2:19" x14ac:dyDescent="0.25">
      <c r="B21" s="64"/>
      <c r="H21" s="39"/>
      <c r="I21" s="39"/>
      <c r="J21" s="81"/>
      <c r="K21" s="83"/>
      <c r="Q21" s="82"/>
      <c r="R21" s="82"/>
      <c r="S21" s="66"/>
    </row>
    <row r="22" spans="2:19" x14ac:dyDescent="0.25">
      <c r="B22" s="64"/>
      <c r="D22" s="117"/>
      <c r="E22" s="157"/>
      <c r="F22" s="78"/>
      <c r="G22" s="39"/>
      <c r="H22" s="39"/>
      <c r="I22" s="39"/>
      <c r="J22" s="81"/>
      <c r="L22" s="54" t="s">
        <v>950</v>
      </c>
      <c r="M22" s="117"/>
      <c r="N22" s="89">
        <f>+N17+N10</f>
        <v>113425832748.48999</v>
      </c>
      <c r="O22" s="91"/>
      <c r="P22" s="89">
        <f>+P17+P10</f>
        <v>74040033291.970001</v>
      </c>
      <c r="Q22" s="75"/>
      <c r="R22" s="72">
        <f>+N27-P27</f>
        <v>-27589740997.229889</v>
      </c>
      <c r="S22" s="66"/>
    </row>
    <row r="23" spans="2:19" x14ac:dyDescent="0.25">
      <c r="B23" s="64"/>
      <c r="D23" s="117"/>
      <c r="E23" s="157"/>
      <c r="F23" s="78"/>
      <c r="G23" s="39"/>
      <c r="H23" s="39"/>
      <c r="I23" s="39"/>
      <c r="J23" s="81"/>
      <c r="L23" s="54"/>
      <c r="M23" s="117"/>
      <c r="N23" s="88"/>
      <c r="O23" s="91"/>
      <c r="P23" s="88"/>
      <c r="Q23" s="75"/>
      <c r="R23" s="107"/>
      <c r="S23" s="66"/>
    </row>
    <row r="24" spans="2:19" x14ac:dyDescent="0.2">
      <c r="B24" s="64"/>
      <c r="D24" s="117"/>
      <c r="F24" s="82"/>
      <c r="G24" s="85"/>
      <c r="H24" s="85"/>
      <c r="I24" s="85"/>
      <c r="J24" s="81"/>
      <c r="K24" s="48"/>
      <c r="L24" s="267" t="s">
        <v>620</v>
      </c>
      <c r="M24" s="117"/>
      <c r="N24" s="82">
        <f>+N22+N27</f>
        <v>237576935750.25909</v>
      </c>
      <c r="O24" s="82"/>
      <c r="P24" s="82">
        <f>+P22+P27</f>
        <v>225780877290.96899</v>
      </c>
      <c r="Q24" s="39"/>
      <c r="R24" s="80">
        <f>+N26-P26</f>
        <v>-27589740997.229889</v>
      </c>
      <c r="S24" s="66"/>
    </row>
    <row r="25" spans="2:19" x14ac:dyDescent="0.25">
      <c r="B25" s="64"/>
      <c r="D25" s="117"/>
      <c r="E25" s="158"/>
      <c r="F25" s="92"/>
      <c r="G25" s="158"/>
      <c r="H25" s="93"/>
      <c r="I25" s="93"/>
      <c r="J25" s="94"/>
      <c r="K25" s="54">
        <v>3</v>
      </c>
      <c r="L25" s="54" t="s">
        <v>951</v>
      </c>
      <c r="M25" s="117"/>
      <c r="Q25" s="82"/>
      <c r="R25" s="82"/>
      <c r="S25" s="66"/>
    </row>
    <row r="26" spans="2:19" ht="12" thickBot="1" x14ac:dyDescent="0.3">
      <c r="B26" s="64"/>
      <c r="C26" s="54" t="s">
        <v>954</v>
      </c>
      <c r="D26" s="117"/>
      <c r="E26" s="159">
        <f>+E17+E10</f>
        <v>237576935750.25998</v>
      </c>
      <c r="F26" s="69"/>
      <c r="G26" s="96">
        <f>+G17+G10</f>
        <v>225780877290.97003</v>
      </c>
      <c r="H26" s="71"/>
      <c r="I26" s="96">
        <f>+E26-G26</f>
        <v>11796058459.289948</v>
      </c>
      <c r="J26" s="94"/>
      <c r="K26" s="47">
        <v>31</v>
      </c>
      <c r="L26" s="47" t="s">
        <v>952</v>
      </c>
      <c r="M26" s="77" t="s">
        <v>953</v>
      </c>
      <c r="N26" s="79">
        <f>+N97</f>
        <v>124151103001.7691</v>
      </c>
      <c r="O26" s="92"/>
      <c r="P26" s="79">
        <f>+P97</f>
        <v>151740843998.99899</v>
      </c>
      <c r="Q26" s="75"/>
      <c r="R26" s="97">
        <f>+N30-P30</f>
        <v>11796058459.2901</v>
      </c>
      <c r="S26" s="66"/>
    </row>
    <row r="27" spans="2:19" ht="12" thickTop="1" x14ac:dyDescent="0.25">
      <c r="B27" s="64"/>
      <c r="C27" s="54"/>
      <c r="D27" s="117"/>
      <c r="E27" s="164"/>
      <c r="F27" s="69"/>
      <c r="G27" s="71"/>
      <c r="H27" s="71"/>
      <c r="I27" s="71"/>
      <c r="J27" s="94"/>
      <c r="L27" s="54" t="s">
        <v>1314</v>
      </c>
      <c r="M27" s="77"/>
      <c r="N27" s="74">
        <f>+N26</f>
        <v>124151103001.7691</v>
      </c>
      <c r="O27" s="69"/>
      <c r="P27" s="74">
        <f>+P26</f>
        <v>151740843998.99899</v>
      </c>
      <c r="Q27" s="75"/>
      <c r="R27" s="75"/>
      <c r="S27" s="66"/>
    </row>
    <row r="28" spans="2:19" x14ac:dyDescent="0.25">
      <c r="B28" s="64"/>
      <c r="C28" s="54"/>
      <c r="D28" s="274"/>
      <c r="E28" s="164"/>
      <c r="F28" s="69"/>
      <c r="G28" s="71"/>
      <c r="H28" s="71"/>
      <c r="I28" s="71"/>
      <c r="J28" s="94"/>
      <c r="L28" s="54"/>
      <c r="M28" s="77"/>
      <c r="N28" s="278"/>
      <c r="O28" s="69"/>
      <c r="P28" s="278"/>
      <c r="Q28" s="75"/>
      <c r="R28" s="75"/>
      <c r="S28" s="66"/>
    </row>
    <row r="29" spans="2:19" x14ac:dyDescent="0.25">
      <c r="B29" s="64"/>
      <c r="D29" s="117"/>
      <c r="E29" s="158"/>
      <c r="F29" s="82"/>
      <c r="G29" s="93"/>
      <c r="H29" s="93"/>
      <c r="I29" s="93"/>
      <c r="J29" s="83"/>
      <c r="M29" s="117"/>
      <c r="N29" s="82"/>
      <c r="O29" s="82"/>
      <c r="P29" s="82"/>
      <c r="Q29" s="82"/>
      <c r="R29" s="82"/>
      <c r="S29" s="66"/>
    </row>
    <row r="30" spans="2:19" ht="12" thickBot="1" x14ac:dyDescent="0.3">
      <c r="B30" s="64"/>
      <c r="D30" s="117"/>
      <c r="E30" s="158"/>
      <c r="F30" s="82"/>
      <c r="G30" s="93"/>
      <c r="H30" s="93"/>
      <c r="I30" s="93"/>
      <c r="J30" s="94"/>
      <c r="L30" s="54" t="s">
        <v>955</v>
      </c>
      <c r="M30" s="117"/>
      <c r="N30" s="97">
        <f>+N22+N27</f>
        <v>237576935750.25909</v>
      </c>
      <c r="O30" s="69"/>
      <c r="P30" s="97">
        <f>+P22+P27</f>
        <v>225780877290.96899</v>
      </c>
      <c r="Q30" s="82"/>
      <c r="R30" s="82"/>
      <c r="S30" s="66"/>
    </row>
    <row r="31" spans="2:19" ht="12" thickTop="1" x14ac:dyDescent="0.25">
      <c r="B31" s="64"/>
      <c r="C31" s="54" t="s">
        <v>956</v>
      </c>
      <c r="D31" s="117"/>
      <c r="E31" s="160">
        <f>SUM(E32:E34)</f>
        <v>0</v>
      </c>
      <c r="F31" s="91"/>
      <c r="G31" s="40">
        <f>SUM(G32:G34)</f>
        <v>0</v>
      </c>
      <c r="H31" s="41"/>
      <c r="I31" s="40">
        <f>SUM(I32:I34)</f>
        <v>0</v>
      </c>
      <c r="J31" s="99"/>
      <c r="M31" s="117"/>
      <c r="N31" s="82"/>
      <c r="O31" s="82"/>
      <c r="P31" s="82"/>
      <c r="Q31" s="88"/>
      <c r="R31" s="89">
        <f>SUM(R32:R34)</f>
        <v>0</v>
      </c>
      <c r="S31" s="100"/>
    </row>
    <row r="32" spans="2:19" x14ac:dyDescent="0.25">
      <c r="B32" s="64">
        <v>81</v>
      </c>
      <c r="C32" s="47" t="s">
        <v>958</v>
      </c>
      <c r="D32" s="77" t="s">
        <v>959</v>
      </c>
      <c r="E32" s="156">
        <f>+E110</f>
        <v>0</v>
      </c>
      <c r="F32" s="92"/>
      <c r="G32" s="79">
        <f>+G110</f>
        <v>548337911.46000004</v>
      </c>
      <c r="H32" s="39"/>
      <c r="I32" s="80">
        <f>+E32-G32</f>
        <v>-548337911.46000004</v>
      </c>
      <c r="J32" s="94"/>
      <c r="L32" s="54" t="s">
        <v>957</v>
      </c>
      <c r="M32" s="117"/>
      <c r="N32" s="89">
        <f>SUM(N33:N35)</f>
        <v>0</v>
      </c>
      <c r="O32" s="92"/>
      <c r="P32" s="89">
        <f>SUM(P33:P35)</f>
        <v>0</v>
      </c>
      <c r="Q32" s="39"/>
      <c r="R32" s="93">
        <f>+N33-P33</f>
        <v>2332008702515.2891</v>
      </c>
      <c r="S32" s="66"/>
    </row>
    <row r="33" spans="2:19" x14ac:dyDescent="0.25">
      <c r="B33" s="64">
        <v>83</v>
      </c>
      <c r="C33" s="47" t="s">
        <v>961</v>
      </c>
      <c r="D33" s="77" t="s">
        <v>962</v>
      </c>
      <c r="E33" s="156">
        <f>+E112</f>
        <v>15144638224.27</v>
      </c>
      <c r="F33" s="92"/>
      <c r="G33" s="79">
        <f>+G112</f>
        <v>13399234129.4</v>
      </c>
      <c r="H33" s="39"/>
      <c r="I33" s="93">
        <f>+E33-G33</f>
        <v>1745404094.8700008</v>
      </c>
      <c r="J33" s="94"/>
      <c r="K33" s="47">
        <v>91</v>
      </c>
      <c r="L33" s="47" t="s">
        <v>960</v>
      </c>
      <c r="M33" s="77" t="s">
        <v>959</v>
      </c>
      <c r="N33" s="79">
        <f>+N110</f>
        <v>11334345221316.5</v>
      </c>
      <c r="O33" s="92"/>
      <c r="P33" s="79">
        <f>+P110</f>
        <v>9002336518801.2109</v>
      </c>
      <c r="Q33" s="39"/>
      <c r="R33" s="93">
        <f>+N34-P34</f>
        <v>0</v>
      </c>
      <c r="S33" s="100"/>
    </row>
    <row r="34" spans="2:19" x14ac:dyDescent="0.25">
      <c r="B34" s="64">
        <v>89</v>
      </c>
      <c r="C34" s="47" t="s">
        <v>964</v>
      </c>
      <c r="D34" s="77" t="s">
        <v>962</v>
      </c>
      <c r="E34" s="80">
        <f>+E118</f>
        <v>-15144638224.27</v>
      </c>
      <c r="F34" s="92"/>
      <c r="G34" s="80">
        <f>+G118</f>
        <v>-13947572040.860001</v>
      </c>
      <c r="H34" s="39"/>
      <c r="I34" s="93">
        <f>+E34-G34</f>
        <v>-1197066183.4099998</v>
      </c>
      <c r="J34" s="94"/>
      <c r="K34" s="83">
        <v>93</v>
      </c>
      <c r="L34" s="47" t="s">
        <v>963</v>
      </c>
      <c r="M34" s="77" t="s">
        <v>962</v>
      </c>
      <c r="N34" s="79">
        <f>+N113</f>
        <v>567344987.55999994</v>
      </c>
      <c r="O34" s="92"/>
      <c r="P34" s="79">
        <f>+P113</f>
        <v>567344987.55999994</v>
      </c>
      <c r="Q34" s="39"/>
      <c r="R34" s="80">
        <f>+N35-P35</f>
        <v>-2332008702515.2891</v>
      </c>
      <c r="S34" s="100"/>
    </row>
    <row r="35" spans="2:19" ht="7.5" customHeight="1" x14ac:dyDescent="0.25">
      <c r="B35" s="64"/>
      <c r="K35" s="83">
        <v>99</v>
      </c>
      <c r="L35" s="47" t="s">
        <v>965</v>
      </c>
      <c r="M35" s="77" t="s">
        <v>962</v>
      </c>
      <c r="N35" s="80">
        <f>+N118</f>
        <v>-11334912566304.061</v>
      </c>
      <c r="O35" s="39"/>
      <c r="P35" s="80">
        <f>+P118</f>
        <v>-9002903863788.7715</v>
      </c>
      <c r="Q35" s="94"/>
      <c r="R35" s="94"/>
      <c r="S35" s="66"/>
    </row>
    <row r="36" spans="2:19" ht="0.75" customHeight="1" x14ac:dyDescent="0.25">
      <c r="B36" s="64"/>
      <c r="K36" s="83"/>
      <c r="N36" s="94"/>
      <c r="O36" s="101"/>
      <c r="P36" s="93"/>
      <c r="Q36" s="94"/>
      <c r="R36" s="94"/>
      <c r="S36" s="66"/>
    </row>
    <row r="37" spans="2:19" ht="7.5" customHeight="1" x14ac:dyDescent="0.25">
      <c r="B37" s="64"/>
      <c r="E37" s="158"/>
      <c r="G37" s="83"/>
      <c r="H37" s="83"/>
      <c r="I37" s="83"/>
      <c r="J37" s="83"/>
      <c r="K37" s="83"/>
      <c r="P37" s="82"/>
      <c r="S37" s="66"/>
    </row>
    <row r="38" spans="2:19" s="50" customFormat="1" x14ac:dyDescent="0.25">
      <c r="B38" s="131"/>
      <c r="C38" s="132"/>
      <c r="D38" s="133"/>
      <c r="E38" s="161"/>
      <c r="F38" s="132"/>
      <c r="G38" s="134"/>
      <c r="H38" s="134"/>
      <c r="I38" s="134"/>
      <c r="J38" s="134"/>
      <c r="K38" s="132"/>
      <c r="L38" s="132"/>
      <c r="M38" s="133"/>
      <c r="N38" s="135"/>
      <c r="O38" s="132"/>
      <c r="P38" s="136"/>
      <c r="Q38" s="132"/>
      <c r="R38" s="132"/>
      <c r="S38" s="137"/>
    </row>
    <row r="39" spans="2:19" s="50" customFormat="1" x14ac:dyDescent="0.25">
      <c r="B39" s="138"/>
      <c r="C39" s="148"/>
      <c r="D39" s="149"/>
      <c r="E39" s="180"/>
      <c r="F39" s="148"/>
      <c r="G39" s="149"/>
      <c r="H39" s="149"/>
      <c r="I39" s="149"/>
      <c r="J39" s="149"/>
      <c r="K39" s="148"/>
      <c r="L39" s="148"/>
      <c r="M39" s="149"/>
      <c r="N39" s="148"/>
      <c r="O39" s="148"/>
      <c r="P39" s="150"/>
      <c r="Q39" s="148"/>
      <c r="R39" s="148"/>
      <c r="S39" s="139"/>
    </row>
    <row r="40" spans="2:19" s="50" customFormat="1" x14ac:dyDescent="0.25">
      <c r="B40" s="138"/>
      <c r="C40" s="148"/>
      <c r="D40" s="149"/>
      <c r="E40" s="180"/>
      <c r="F40" s="148"/>
      <c r="G40" s="149"/>
      <c r="H40" s="149"/>
      <c r="I40" s="149"/>
      <c r="J40" s="149"/>
      <c r="K40" s="148"/>
      <c r="L40" s="148"/>
      <c r="M40" s="149"/>
      <c r="N40" s="148"/>
      <c r="O40" s="148"/>
      <c r="P40" s="150"/>
      <c r="Q40" s="148"/>
      <c r="R40" s="148"/>
      <c r="S40" s="139"/>
    </row>
    <row r="41" spans="2:19" s="50" customFormat="1" x14ac:dyDescent="0.25">
      <c r="B41" s="138"/>
      <c r="C41" s="148"/>
      <c r="D41" s="149"/>
      <c r="E41" s="180"/>
      <c r="F41" s="148"/>
      <c r="G41" s="149"/>
      <c r="H41" s="149"/>
      <c r="I41" s="149"/>
      <c r="J41" s="149"/>
      <c r="K41" s="148"/>
      <c r="L41" s="148"/>
      <c r="M41" s="149"/>
      <c r="N41" s="148"/>
      <c r="O41" s="148"/>
      <c r="P41" s="150"/>
      <c r="Q41" s="148"/>
      <c r="R41" s="148"/>
      <c r="S41" s="139"/>
    </row>
    <row r="42" spans="2:19" s="288" customFormat="1" ht="12" customHeight="1" x14ac:dyDescent="0.25">
      <c r="B42" s="145"/>
      <c r="C42" s="279"/>
      <c r="D42" s="271"/>
      <c r="E42" s="280"/>
      <c r="F42" s="279"/>
      <c r="G42" s="271"/>
      <c r="H42" s="271"/>
      <c r="I42" s="271"/>
      <c r="J42" s="271"/>
      <c r="K42" s="279"/>
      <c r="L42" s="279"/>
      <c r="M42" s="271"/>
      <c r="N42" s="279"/>
      <c r="O42" s="279"/>
      <c r="P42" s="279"/>
      <c r="Q42" s="279"/>
      <c r="R42" s="279"/>
      <c r="S42" s="281"/>
    </row>
    <row r="43" spans="2:19" s="114" customFormat="1" ht="14.25" customHeight="1" x14ac:dyDescent="0.25">
      <c r="B43" s="145"/>
      <c r="C43" s="399" t="s">
        <v>1012</v>
      </c>
      <c r="D43" s="399"/>
      <c r="E43" s="399"/>
      <c r="F43" s="399"/>
      <c r="G43" s="399"/>
      <c r="H43" s="282"/>
      <c r="I43" s="282"/>
      <c r="J43" s="282"/>
      <c r="K43" s="282"/>
      <c r="L43" s="399" t="s">
        <v>1297</v>
      </c>
      <c r="M43" s="399"/>
      <c r="N43" s="399"/>
      <c r="O43" s="399"/>
      <c r="P43" s="399"/>
      <c r="Q43" s="279"/>
      <c r="R43" s="279"/>
      <c r="S43" s="281"/>
    </row>
    <row r="44" spans="2:19" s="114" customFormat="1" ht="12" x14ac:dyDescent="0.25">
      <c r="B44" s="145"/>
      <c r="C44" s="398" t="s">
        <v>1298</v>
      </c>
      <c r="D44" s="398"/>
      <c r="E44" s="398"/>
      <c r="F44" s="398"/>
      <c r="G44" s="398"/>
      <c r="H44" s="279"/>
      <c r="I44" s="279"/>
      <c r="J44" s="279"/>
      <c r="K44" s="279"/>
      <c r="L44" s="398" t="s">
        <v>1299</v>
      </c>
      <c r="M44" s="398"/>
      <c r="N44" s="398"/>
      <c r="O44" s="398"/>
      <c r="P44" s="398"/>
      <c r="Q44" s="279"/>
      <c r="R44" s="279"/>
      <c r="S44" s="281"/>
    </row>
    <row r="45" spans="2:19" s="288" customFormat="1" ht="11.25" customHeight="1" x14ac:dyDescent="0.25">
      <c r="B45" s="145"/>
      <c r="C45" s="412" t="s">
        <v>969</v>
      </c>
      <c r="D45" s="412"/>
      <c r="E45" s="412"/>
      <c r="F45" s="279"/>
      <c r="G45" s="279"/>
      <c r="H45" s="279"/>
      <c r="I45" s="283"/>
      <c r="J45" s="283"/>
      <c r="K45" s="279"/>
      <c r="L45" s="398" t="s">
        <v>1300</v>
      </c>
      <c r="M45" s="398"/>
      <c r="N45" s="398"/>
      <c r="O45" s="398"/>
      <c r="P45" s="398"/>
      <c r="Q45" s="270"/>
      <c r="R45" s="270"/>
      <c r="S45" s="281"/>
    </row>
    <row r="46" spans="2:19" s="288" customFormat="1" ht="11.25" customHeight="1" x14ac:dyDescent="0.25">
      <c r="B46" s="145"/>
      <c r="C46" s="284"/>
      <c r="D46" s="284"/>
      <c r="E46" s="285"/>
      <c r="F46" s="279"/>
      <c r="G46" s="279"/>
      <c r="H46" s="279"/>
      <c r="I46" s="283"/>
      <c r="J46" s="283"/>
      <c r="K46" s="279"/>
      <c r="L46" s="279"/>
      <c r="M46" s="271"/>
      <c r="N46" s="279"/>
      <c r="O46" s="279"/>
      <c r="P46" s="279"/>
      <c r="Q46" s="279"/>
      <c r="R46" s="279"/>
      <c r="S46" s="281"/>
    </row>
    <row r="47" spans="2:19" s="288" customFormat="1" ht="11.25" customHeight="1" x14ac:dyDescent="0.25">
      <c r="B47" s="145"/>
      <c r="C47" s="284"/>
      <c r="D47" s="284"/>
      <c r="E47" s="285"/>
      <c r="F47" s="279"/>
      <c r="G47" s="279"/>
      <c r="H47" s="279"/>
      <c r="I47" s="283"/>
      <c r="J47" s="283"/>
      <c r="K47" s="279"/>
      <c r="L47" s="279"/>
      <c r="M47" s="271"/>
      <c r="N47" s="279"/>
      <c r="O47" s="279"/>
      <c r="P47" s="279"/>
      <c r="Q47" s="279"/>
      <c r="R47" s="279"/>
      <c r="S47" s="281"/>
    </row>
    <row r="48" spans="2:19" s="114" customFormat="1" ht="9.75" customHeight="1" x14ac:dyDescent="0.25">
      <c r="B48" s="145"/>
      <c r="C48" s="284"/>
      <c r="D48" s="284"/>
      <c r="E48" s="285"/>
      <c r="F48" s="279"/>
      <c r="G48" s="279"/>
      <c r="H48" s="279"/>
      <c r="I48" s="283"/>
      <c r="J48" s="283"/>
      <c r="K48" s="279"/>
      <c r="L48" s="279"/>
      <c r="M48" s="271"/>
      <c r="N48" s="279"/>
      <c r="O48" s="279"/>
      <c r="P48" s="279"/>
      <c r="Q48" s="279"/>
      <c r="R48" s="279"/>
      <c r="S48" s="281"/>
    </row>
    <row r="49" spans="2:19" s="114" customFormat="1" ht="14.25" customHeight="1" x14ac:dyDescent="0.25">
      <c r="B49" s="145"/>
      <c r="C49" s="284"/>
      <c r="D49" s="284"/>
      <c r="E49" s="285"/>
      <c r="F49" s="279"/>
      <c r="G49" s="399" t="s">
        <v>967</v>
      </c>
      <c r="H49" s="399"/>
      <c r="I49" s="399"/>
      <c r="J49" s="399"/>
      <c r="K49" s="399"/>
      <c r="L49" s="399"/>
      <c r="M49" s="271"/>
      <c r="N49" s="279"/>
      <c r="O49" s="279"/>
      <c r="P49" s="279"/>
      <c r="Q49" s="279"/>
      <c r="R49" s="279"/>
      <c r="S49" s="281"/>
    </row>
    <row r="50" spans="2:19" s="114" customFormat="1" ht="12" x14ac:dyDescent="0.25">
      <c r="B50" s="145"/>
      <c r="C50" s="284"/>
      <c r="D50" s="284"/>
      <c r="E50" s="286"/>
      <c r="F50" s="287"/>
      <c r="G50" s="398" t="s">
        <v>968</v>
      </c>
      <c r="H50" s="398"/>
      <c r="I50" s="398"/>
      <c r="J50" s="398"/>
      <c r="K50" s="398"/>
      <c r="L50" s="398"/>
      <c r="M50" s="271"/>
      <c r="N50" s="279"/>
      <c r="O50" s="279"/>
      <c r="P50" s="279"/>
      <c r="Q50" s="279"/>
      <c r="R50" s="279"/>
      <c r="S50" s="281"/>
    </row>
    <row r="51" spans="2:19" s="50" customFormat="1" ht="18" customHeight="1" thickBot="1" x14ac:dyDescent="0.3">
      <c r="B51" s="392"/>
      <c r="C51" s="393"/>
      <c r="D51" s="393"/>
      <c r="E51" s="393"/>
      <c r="F51" s="393"/>
      <c r="G51" s="393"/>
      <c r="H51" s="141"/>
      <c r="I51" s="141"/>
      <c r="J51" s="141"/>
      <c r="K51" s="393"/>
      <c r="L51" s="393"/>
      <c r="M51" s="393"/>
      <c r="N51" s="393"/>
      <c r="O51" s="393"/>
      <c r="P51" s="393"/>
      <c r="Q51" s="141"/>
      <c r="R51" s="141"/>
      <c r="S51" s="142"/>
    </row>
    <row r="52" spans="2:19" s="50" customFormat="1" ht="15.75" customHeight="1" x14ac:dyDescent="0.25">
      <c r="B52" s="47"/>
      <c r="C52" s="47"/>
      <c r="D52" s="48"/>
      <c r="E52" s="154"/>
      <c r="F52" s="47"/>
      <c r="G52" s="49"/>
      <c r="H52" s="49"/>
      <c r="I52" s="49"/>
      <c r="J52" s="49"/>
      <c r="K52" s="47"/>
      <c r="L52" s="47"/>
      <c r="M52" s="48"/>
      <c r="N52" s="47"/>
      <c r="O52" s="47"/>
      <c r="P52" s="47"/>
      <c r="Q52" s="47"/>
      <c r="R52" s="47"/>
      <c r="S52" s="47"/>
    </row>
    <row r="53" spans="2:19" ht="12" thickBot="1" x14ac:dyDescent="0.3"/>
    <row r="54" spans="2:19" ht="15" customHeight="1" x14ac:dyDescent="0.25">
      <c r="B54" s="51"/>
      <c r="C54" s="52"/>
      <c r="D54" s="104"/>
      <c r="E54" s="413" t="str">
        <f>+E1</f>
        <v>SENADO DE LA REPUBLICA</v>
      </c>
      <c r="F54" s="414"/>
      <c r="G54" s="414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5"/>
    </row>
    <row r="55" spans="2:19" ht="15" customHeight="1" x14ac:dyDescent="0.25">
      <c r="B55" s="53"/>
      <c r="C55" s="289"/>
      <c r="D55" s="76"/>
      <c r="E55" s="405" t="s">
        <v>924</v>
      </c>
      <c r="F55" s="416"/>
      <c r="G55" s="416"/>
      <c r="H55" s="416"/>
      <c r="I55" s="416"/>
      <c r="J55" s="416"/>
      <c r="K55" s="416"/>
      <c r="L55" s="416"/>
      <c r="M55" s="416"/>
      <c r="N55" s="416"/>
      <c r="O55" s="416"/>
      <c r="P55" s="416" t="s">
        <v>970</v>
      </c>
      <c r="Q55" s="416"/>
      <c r="R55" s="416"/>
      <c r="S55" s="407"/>
    </row>
    <row r="56" spans="2:19" ht="15.75" customHeight="1" x14ac:dyDescent="0.25">
      <c r="B56" s="55"/>
      <c r="C56" s="290"/>
      <c r="D56" s="105"/>
      <c r="E56" s="405" t="str">
        <f>+E3</f>
        <v>COMPARATIVO  A 31 DE:  DCIEMBRE  2024 - DICIEMBRE 2023</v>
      </c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 t="s">
        <v>971</v>
      </c>
      <c r="Q56" s="416"/>
      <c r="R56" s="416"/>
      <c r="S56" s="407"/>
    </row>
    <row r="57" spans="2:19" ht="17.25" customHeight="1" thickBot="1" x14ac:dyDescent="0.3">
      <c r="B57" s="57"/>
      <c r="C57" s="58"/>
      <c r="D57" s="103"/>
      <c r="E57" s="408" t="s">
        <v>925</v>
      </c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 t="s">
        <v>972</v>
      </c>
      <c r="Q57" s="409"/>
      <c r="R57" s="409"/>
      <c r="S57" s="410"/>
    </row>
    <row r="58" spans="2:19" x14ac:dyDescent="0.25">
      <c r="B58" s="59"/>
      <c r="C58" s="60"/>
      <c r="D58" s="61"/>
      <c r="E58" s="153"/>
      <c r="F58" s="60"/>
      <c r="G58" s="62"/>
      <c r="H58" s="62"/>
      <c r="I58" s="62"/>
      <c r="J58" s="62"/>
      <c r="K58" s="60"/>
      <c r="L58" s="60"/>
      <c r="M58" s="61"/>
      <c r="N58" s="60"/>
      <c r="O58" s="60"/>
      <c r="P58" s="60"/>
      <c r="Q58" s="60"/>
      <c r="R58" s="60"/>
      <c r="S58" s="63"/>
    </row>
    <row r="59" spans="2:19" ht="11.25" customHeight="1" x14ac:dyDescent="0.25">
      <c r="B59" s="64"/>
      <c r="C59" s="291"/>
      <c r="D59" s="292"/>
      <c r="E59" s="293" t="s">
        <v>927</v>
      </c>
      <c r="F59" s="292"/>
      <c r="G59" s="292" t="s">
        <v>927</v>
      </c>
      <c r="H59" s="292"/>
      <c r="I59" s="411" t="s">
        <v>928</v>
      </c>
      <c r="J59" s="292"/>
      <c r="K59" s="292"/>
      <c r="L59" s="291"/>
      <c r="M59" s="292"/>
      <c r="N59" s="292" t="s">
        <v>927</v>
      </c>
      <c r="O59" s="292"/>
      <c r="P59" s="292" t="s">
        <v>927</v>
      </c>
      <c r="Q59" s="292"/>
      <c r="R59" s="411" t="s">
        <v>928</v>
      </c>
      <c r="S59" s="66"/>
    </row>
    <row r="60" spans="2:19" x14ac:dyDescent="0.25">
      <c r="B60" s="64"/>
      <c r="C60" s="291"/>
      <c r="D60" s="292"/>
      <c r="E60" s="294">
        <f>+E7</f>
        <v>2024</v>
      </c>
      <c r="F60" s="295"/>
      <c r="G60" s="294">
        <f>+G7</f>
        <v>2023</v>
      </c>
      <c r="H60" s="295"/>
      <c r="I60" s="411"/>
      <c r="J60" s="295"/>
      <c r="K60" s="292"/>
      <c r="L60" s="291"/>
      <c r="M60" s="292"/>
      <c r="N60" s="294">
        <f>+N7</f>
        <v>2024</v>
      </c>
      <c r="O60" s="295"/>
      <c r="P60" s="294">
        <f>+P7</f>
        <v>2023</v>
      </c>
      <c r="Q60" s="295"/>
      <c r="R60" s="411"/>
      <c r="S60" s="66"/>
    </row>
    <row r="61" spans="2:19" s="117" customFormat="1" x14ac:dyDescent="0.25">
      <c r="B61" s="273" t="s">
        <v>929</v>
      </c>
      <c r="C61" s="295" t="s">
        <v>930</v>
      </c>
      <c r="D61" s="295" t="s">
        <v>973</v>
      </c>
      <c r="E61" s="296"/>
      <c r="F61" s="295"/>
      <c r="G61" s="297"/>
      <c r="H61" s="297"/>
      <c r="I61" s="297"/>
      <c r="J61" s="297"/>
      <c r="K61" s="295" t="s">
        <v>929</v>
      </c>
      <c r="L61" s="295" t="s">
        <v>931</v>
      </c>
      <c r="M61" s="295" t="s">
        <v>973</v>
      </c>
      <c r="N61" s="295"/>
      <c r="O61" s="295"/>
      <c r="P61" s="295"/>
      <c r="Q61" s="295"/>
      <c r="R61" s="411"/>
      <c r="S61" s="275"/>
    </row>
    <row r="62" spans="2:19" x14ac:dyDescent="0.25">
      <c r="B62" s="64"/>
      <c r="C62" s="291"/>
      <c r="D62" s="292"/>
      <c r="E62" s="298"/>
      <c r="F62" s="292"/>
      <c r="G62" s="298"/>
      <c r="H62" s="299"/>
      <c r="I62" s="299"/>
      <c r="J62" s="299"/>
      <c r="K62" s="292"/>
      <c r="L62" s="291"/>
      <c r="M62" s="292"/>
      <c r="N62" s="300"/>
      <c r="O62" s="301"/>
      <c r="P62" s="300"/>
      <c r="Q62" s="291"/>
      <c r="R62" s="291"/>
      <c r="S62" s="66"/>
    </row>
    <row r="63" spans="2:19" x14ac:dyDescent="0.25">
      <c r="B63" s="64"/>
      <c r="C63" s="302" t="s">
        <v>933</v>
      </c>
      <c r="D63" s="295"/>
      <c r="E63" s="155">
        <f>+E64+E68+E73</f>
        <v>4757161261.5499992</v>
      </c>
      <c r="F63" s="303"/>
      <c r="G63" s="68">
        <f>+G64+G68+G73</f>
        <v>6194220928.0499992</v>
      </c>
      <c r="H63" s="304"/>
      <c r="I63" s="72">
        <f>+E63-G63</f>
        <v>-1437059666.5</v>
      </c>
      <c r="J63" s="305"/>
      <c r="K63" s="292"/>
      <c r="L63" s="302" t="s">
        <v>933</v>
      </c>
      <c r="M63" s="295"/>
      <c r="N63" s="74">
        <f>+N64+N67+N78</f>
        <v>96102711332.779999</v>
      </c>
      <c r="O63" s="297"/>
      <c r="P63" s="74">
        <f>+P64+P67+P78</f>
        <v>57387298560.889999</v>
      </c>
      <c r="Q63" s="306"/>
      <c r="R63" s="74">
        <f>+N63-P63</f>
        <v>38715412771.889999</v>
      </c>
      <c r="S63" s="76"/>
    </row>
    <row r="64" spans="2:19" x14ac:dyDescent="0.25">
      <c r="B64" s="53">
        <v>11</v>
      </c>
      <c r="C64" s="289" t="s">
        <v>974</v>
      </c>
      <c r="D64" s="294"/>
      <c r="E64" s="162">
        <f>+E65+E66</f>
        <v>0</v>
      </c>
      <c r="F64" s="78"/>
      <c r="G64" s="106">
        <f>+G65+G66</f>
        <v>392775</v>
      </c>
      <c r="H64" s="41"/>
      <c r="I64" s="107">
        <f>+E64-G64</f>
        <v>-392775</v>
      </c>
      <c r="J64" s="81"/>
      <c r="K64" s="307">
        <v>23</v>
      </c>
      <c r="L64" s="289" t="s">
        <v>936</v>
      </c>
      <c r="M64" s="294"/>
      <c r="N64" s="41">
        <f>+N65</f>
        <v>1511829781.0999999</v>
      </c>
      <c r="O64" s="108"/>
      <c r="P64" s="41">
        <f>+P65</f>
        <v>1504750481</v>
      </c>
      <c r="Q64" s="291"/>
      <c r="R64" s="300"/>
      <c r="S64" s="66"/>
    </row>
    <row r="65" spans="2:19" x14ac:dyDescent="0.25">
      <c r="B65" s="64">
        <v>1105</v>
      </c>
      <c r="C65" s="291" t="s">
        <v>975</v>
      </c>
      <c r="D65" s="294" t="s">
        <v>935</v>
      </c>
      <c r="E65" s="308">
        <v>0</v>
      </c>
      <c r="F65" s="78"/>
      <c r="G65" s="309">
        <v>0</v>
      </c>
      <c r="H65" s="39"/>
      <c r="I65" s="39">
        <f>+E65-G65</f>
        <v>0</v>
      </c>
      <c r="J65" s="81"/>
      <c r="K65" s="310">
        <v>2314</v>
      </c>
      <c r="L65" s="291" t="s">
        <v>976</v>
      </c>
      <c r="M65" s="294" t="s">
        <v>1103</v>
      </c>
      <c r="N65" s="309">
        <v>1511829781.0999999</v>
      </c>
      <c r="O65" s="108"/>
      <c r="P65" s="309">
        <v>1504750481</v>
      </c>
      <c r="Q65" s="99"/>
      <c r="R65" s="41">
        <f t="shared" ref="R65:R69" si="0">+N67-P67</f>
        <v>39778968109.789993</v>
      </c>
      <c r="S65" s="66"/>
    </row>
    <row r="66" spans="2:19" x14ac:dyDescent="0.25">
      <c r="B66" s="64">
        <v>1110</v>
      </c>
      <c r="C66" s="291" t="s">
        <v>977</v>
      </c>
      <c r="D66" s="294" t="s">
        <v>935</v>
      </c>
      <c r="E66" s="308">
        <v>0</v>
      </c>
      <c r="F66" s="78"/>
      <c r="G66" s="311">
        <v>392775</v>
      </c>
      <c r="H66" s="39"/>
      <c r="I66" s="80">
        <f>+E66-G66</f>
        <v>-392775</v>
      </c>
      <c r="J66" s="81"/>
      <c r="K66" s="291"/>
      <c r="L66" s="291"/>
      <c r="M66" s="292"/>
      <c r="N66" s="300"/>
      <c r="O66" s="291"/>
      <c r="P66" s="300"/>
      <c r="Q66" s="81"/>
      <c r="R66" s="39">
        <f t="shared" si="0"/>
        <v>32245927446.480003</v>
      </c>
      <c r="S66" s="66"/>
    </row>
    <row r="67" spans="2:19" x14ac:dyDescent="0.25">
      <c r="B67" s="64"/>
      <c r="C67" s="289"/>
      <c r="D67" s="312"/>
      <c r="E67" s="157"/>
      <c r="F67" s="78"/>
      <c r="G67" s="157"/>
      <c r="H67" s="39"/>
      <c r="I67" s="39"/>
      <c r="J67" s="81"/>
      <c r="K67" s="307">
        <v>24</v>
      </c>
      <c r="L67" s="289" t="s">
        <v>978</v>
      </c>
      <c r="M67" s="294"/>
      <c r="N67" s="41">
        <f>SUM(N68:N74)</f>
        <v>79232465325.759995</v>
      </c>
      <c r="O67" s="108"/>
      <c r="P67" s="41">
        <f>SUM(P68:P74)</f>
        <v>39453497215.970001</v>
      </c>
      <c r="Q67" s="81"/>
      <c r="R67" s="39">
        <f t="shared" si="0"/>
        <v>-1164383433.99</v>
      </c>
      <c r="S67" s="66"/>
    </row>
    <row r="68" spans="2:19" x14ac:dyDescent="0.25">
      <c r="B68" s="53">
        <v>13</v>
      </c>
      <c r="C68" s="289" t="s">
        <v>938</v>
      </c>
      <c r="D68" s="294"/>
      <c r="E68" s="163">
        <f>+E69+E70+E71</f>
        <v>188757182.94999993</v>
      </c>
      <c r="F68" s="78"/>
      <c r="G68" s="106">
        <f>+G69+G70+G71</f>
        <v>225027063.14999998</v>
      </c>
      <c r="H68" s="41"/>
      <c r="I68" s="72">
        <f>+E68-G68</f>
        <v>-36269880.200000048</v>
      </c>
      <c r="J68" s="81"/>
      <c r="K68" s="310">
        <v>2401</v>
      </c>
      <c r="L68" s="291" t="s">
        <v>979</v>
      </c>
      <c r="M68" s="294" t="s">
        <v>937</v>
      </c>
      <c r="N68" s="309">
        <v>53429808916.010002</v>
      </c>
      <c r="O68" s="108"/>
      <c r="P68" s="309">
        <v>21183881469.529999</v>
      </c>
      <c r="Q68" s="81"/>
      <c r="R68" s="80">
        <f t="shared" si="0"/>
        <v>-333358281</v>
      </c>
      <c r="S68" s="66"/>
    </row>
    <row r="69" spans="2:19" ht="14.25" customHeight="1" x14ac:dyDescent="0.25">
      <c r="B69" s="64">
        <v>1384</v>
      </c>
      <c r="C69" s="291" t="s">
        <v>980</v>
      </c>
      <c r="D69" s="294" t="s">
        <v>939</v>
      </c>
      <c r="E69" s="308">
        <v>525644300.80000001</v>
      </c>
      <c r="F69" s="78"/>
      <c r="G69" s="309">
        <v>561914181</v>
      </c>
      <c r="H69" s="39"/>
      <c r="I69" s="39" t="e">
        <f>+#REF!-#REF!</f>
        <v>#REF!</v>
      </c>
      <c r="J69" s="81"/>
      <c r="K69" s="310">
        <v>2407</v>
      </c>
      <c r="L69" s="291" t="s">
        <v>981</v>
      </c>
      <c r="M69" s="294" t="s">
        <v>937</v>
      </c>
      <c r="N69" s="313">
        <v>60031597.009999998</v>
      </c>
      <c r="O69" s="108"/>
      <c r="P69" s="309">
        <v>1224415031</v>
      </c>
      <c r="Q69" s="81"/>
      <c r="R69" s="80">
        <f t="shared" si="0"/>
        <v>430346933</v>
      </c>
      <c r="S69" s="66"/>
    </row>
    <row r="70" spans="2:19" x14ac:dyDescent="0.25">
      <c r="B70" s="64">
        <v>1385</v>
      </c>
      <c r="C70" s="291" t="s">
        <v>1102</v>
      </c>
      <c r="D70" s="294" t="s">
        <v>939</v>
      </c>
      <c r="E70" s="308">
        <v>15111773</v>
      </c>
      <c r="F70" s="291"/>
      <c r="G70" s="309">
        <v>15111773</v>
      </c>
      <c r="H70" s="39"/>
      <c r="I70" s="39">
        <f>+E77-G77</f>
        <v>0</v>
      </c>
      <c r="J70" s="81"/>
      <c r="K70" s="310">
        <v>2424</v>
      </c>
      <c r="L70" s="291" t="s">
        <v>982</v>
      </c>
      <c r="M70" s="294" t="s">
        <v>937</v>
      </c>
      <c r="N70" s="313">
        <v>271084557</v>
      </c>
      <c r="O70" s="108"/>
      <c r="P70" s="309">
        <v>604442838</v>
      </c>
      <c r="Q70" s="81"/>
      <c r="R70" s="39" t="e">
        <f>+#REF!-P73</f>
        <v>#REF!</v>
      </c>
      <c r="S70" s="66"/>
    </row>
    <row r="71" spans="2:19" x14ac:dyDescent="0.25">
      <c r="B71" s="64">
        <v>1386</v>
      </c>
      <c r="C71" s="291" t="s">
        <v>1107</v>
      </c>
      <c r="D71" s="294" t="s">
        <v>939</v>
      </c>
      <c r="E71" s="109">
        <v>-351998890.85000002</v>
      </c>
      <c r="F71" s="291"/>
      <c r="G71" s="109">
        <v>-351998890.85000002</v>
      </c>
      <c r="H71" s="39"/>
      <c r="I71" s="80">
        <f>+E69-G69</f>
        <v>-36269880.199999988</v>
      </c>
      <c r="J71" s="81"/>
      <c r="K71" s="310">
        <v>2436</v>
      </c>
      <c r="L71" s="291" t="s">
        <v>983</v>
      </c>
      <c r="M71" s="294" t="s">
        <v>937</v>
      </c>
      <c r="N71" s="313">
        <v>5013406289</v>
      </c>
      <c r="O71" s="108"/>
      <c r="P71" s="309">
        <v>4583059356</v>
      </c>
      <c r="Q71" s="81"/>
      <c r="R71" s="80" t="e">
        <f>+#REF!-P74</f>
        <v>#REF!</v>
      </c>
      <c r="S71" s="66"/>
    </row>
    <row r="72" spans="2:19" x14ac:dyDescent="0.25">
      <c r="B72" s="64"/>
      <c r="C72" s="291"/>
      <c r="D72" s="292"/>
      <c r="E72" s="314"/>
      <c r="F72" s="291"/>
      <c r="G72" s="314"/>
      <c r="H72" s="39"/>
      <c r="I72" s="39">
        <f>+E73-G73</f>
        <v>-1400397011.3000002</v>
      </c>
      <c r="J72" s="81"/>
      <c r="K72" s="291">
        <v>2445</v>
      </c>
      <c r="L72" s="291" t="s">
        <v>1060</v>
      </c>
      <c r="M72" s="294" t="s">
        <v>937</v>
      </c>
      <c r="N72" s="123">
        <v>11976438.27</v>
      </c>
      <c r="O72" s="291"/>
      <c r="P72" s="309">
        <v>3304371.41</v>
      </c>
      <c r="Q72" s="291"/>
      <c r="R72" s="291"/>
      <c r="S72" s="66"/>
    </row>
    <row r="73" spans="2:19" x14ac:dyDescent="0.25">
      <c r="B73" s="53">
        <v>19</v>
      </c>
      <c r="C73" s="289" t="s">
        <v>664</v>
      </c>
      <c r="D73" s="294"/>
      <c r="E73" s="163">
        <f>SUM(E74:E78)</f>
        <v>4568404078.5999994</v>
      </c>
      <c r="F73" s="78"/>
      <c r="G73" s="41">
        <f>SUM(G74:G78)</f>
        <v>5968801089.8999996</v>
      </c>
      <c r="H73" s="39"/>
      <c r="I73" s="39"/>
      <c r="J73" s="81"/>
      <c r="K73" s="310">
        <v>2460</v>
      </c>
      <c r="L73" s="291" t="s">
        <v>984</v>
      </c>
      <c r="M73" s="294" t="s">
        <v>937</v>
      </c>
      <c r="N73" s="123">
        <v>546344553.02999997</v>
      </c>
      <c r="O73" s="108"/>
      <c r="P73" s="309">
        <v>208626669.19999999</v>
      </c>
      <c r="Q73" s="81"/>
      <c r="R73" s="81"/>
      <c r="S73" s="66"/>
    </row>
    <row r="74" spans="2:19" x14ac:dyDescent="0.25">
      <c r="B74" s="64">
        <v>1905</v>
      </c>
      <c r="C74" s="291" t="s">
        <v>1070</v>
      </c>
      <c r="D74" s="294" t="s">
        <v>1301</v>
      </c>
      <c r="E74" s="308">
        <v>990778415.66999996</v>
      </c>
      <c r="F74" s="291"/>
      <c r="G74" s="309">
        <v>2748338138.21</v>
      </c>
      <c r="H74" s="41"/>
      <c r="I74" s="41" t="e">
        <f>+#REF!-#REF!</f>
        <v>#REF!</v>
      </c>
      <c r="J74" s="81"/>
      <c r="K74" s="291">
        <v>2490</v>
      </c>
      <c r="L74" s="291" t="s">
        <v>536</v>
      </c>
      <c r="M74" s="294" t="s">
        <v>937</v>
      </c>
      <c r="N74" s="123">
        <v>19899812975.439999</v>
      </c>
      <c r="O74" s="108"/>
      <c r="P74" s="309">
        <v>11645767480.83</v>
      </c>
      <c r="Q74" s="99"/>
      <c r="R74" s="41">
        <f>+N78-P78</f>
        <v>-1070634638</v>
      </c>
      <c r="S74" s="66"/>
    </row>
    <row r="75" spans="2:19" x14ac:dyDescent="0.25">
      <c r="B75" s="64">
        <v>1906</v>
      </c>
      <c r="C75" s="291" t="s">
        <v>1196</v>
      </c>
      <c r="D75" s="294" t="s">
        <v>1301</v>
      </c>
      <c r="E75" s="308">
        <v>0</v>
      </c>
      <c r="F75" s="291"/>
      <c r="G75" s="309">
        <v>0</v>
      </c>
      <c r="H75" s="41"/>
      <c r="I75" s="41"/>
      <c r="J75" s="81"/>
      <c r="K75" s="291"/>
      <c r="L75" s="291"/>
      <c r="M75" s="292"/>
      <c r="N75" s="309"/>
      <c r="O75" s="108"/>
      <c r="P75" s="309"/>
      <c r="Q75" s="99"/>
      <c r="R75" s="41"/>
      <c r="S75" s="66"/>
    </row>
    <row r="76" spans="2:19" x14ac:dyDescent="0.25">
      <c r="B76" s="64">
        <v>1908</v>
      </c>
      <c r="C76" s="291" t="s">
        <v>1203</v>
      </c>
      <c r="D76" s="294" t="s">
        <v>1301</v>
      </c>
      <c r="E76" s="308">
        <v>3577625662.9299998</v>
      </c>
      <c r="F76" s="291"/>
      <c r="G76" s="309">
        <v>3220462951.6900001</v>
      </c>
      <c r="H76" s="41"/>
      <c r="I76" s="41"/>
      <c r="J76" s="81"/>
      <c r="K76" s="291"/>
      <c r="L76" s="300"/>
      <c r="M76" s="292"/>
      <c r="N76" s="309"/>
      <c r="O76" s="108"/>
      <c r="P76" s="309"/>
      <c r="Q76" s="99"/>
      <c r="R76" s="41"/>
      <c r="S76" s="66"/>
    </row>
    <row r="77" spans="2:19" x14ac:dyDescent="0.25">
      <c r="B77" s="64"/>
      <c r="C77" s="291"/>
      <c r="D77" s="294"/>
      <c r="E77" s="308"/>
      <c r="F77" s="78"/>
      <c r="G77" s="309"/>
      <c r="H77" s="39"/>
      <c r="I77" s="39" t="e">
        <f>+#REF!-#REF!</f>
        <v>#REF!</v>
      </c>
      <c r="J77" s="81"/>
      <c r="K77" s="291"/>
      <c r="L77" s="291"/>
      <c r="M77" s="292"/>
      <c r="N77" s="300"/>
      <c r="O77" s="291"/>
      <c r="P77" s="300"/>
      <c r="Q77" s="81"/>
      <c r="R77" s="39">
        <f>+N79-P79</f>
        <v>-1493181003</v>
      </c>
      <c r="S77" s="66"/>
    </row>
    <row r="78" spans="2:19" x14ac:dyDescent="0.25">
      <c r="B78" s="64"/>
      <c r="C78" s="291"/>
      <c r="D78" s="294"/>
      <c r="E78" s="308"/>
      <c r="F78" s="291"/>
      <c r="G78" s="109"/>
      <c r="H78" s="39"/>
      <c r="I78" s="39"/>
      <c r="J78" s="81"/>
      <c r="K78" s="307">
        <v>25</v>
      </c>
      <c r="L78" s="289" t="s">
        <v>942</v>
      </c>
      <c r="M78" s="294"/>
      <c r="N78" s="41">
        <f>+N79+N80</f>
        <v>15358416225.92</v>
      </c>
      <c r="O78" s="108"/>
      <c r="P78" s="41">
        <f>+P79+P80</f>
        <v>16429050863.92</v>
      </c>
      <c r="Q78" s="81"/>
      <c r="R78" s="39" t="e">
        <f>+#REF!-#REF!</f>
        <v>#REF!</v>
      </c>
      <c r="S78" s="66"/>
    </row>
    <row r="79" spans="2:19" x14ac:dyDescent="0.25">
      <c r="B79" s="64"/>
      <c r="C79" s="291"/>
      <c r="D79" s="292"/>
      <c r="E79" s="157"/>
      <c r="F79" s="78"/>
      <c r="G79" s="86"/>
      <c r="H79" s="315"/>
      <c r="I79" s="315"/>
      <c r="J79" s="299"/>
      <c r="K79" s="291">
        <v>2511</v>
      </c>
      <c r="L79" s="291" t="s">
        <v>987</v>
      </c>
      <c r="M79" s="294" t="s">
        <v>943</v>
      </c>
      <c r="N79" s="309">
        <v>14785719860.92</v>
      </c>
      <c r="O79" s="291"/>
      <c r="P79" s="309">
        <v>16278900863.92</v>
      </c>
      <c r="Q79" s="291"/>
      <c r="R79" s="300"/>
      <c r="S79" s="66"/>
    </row>
    <row r="80" spans="2:19" x14ac:dyDescent="0.25">
      <c r="B80" s="64"/>
      <c r="C80" s="291"/>
      <c r="D80" s="292"/>
      <c r="E80" s="298"/>
      <c r="F80" s="300"/>
      <c r="G80" s="298"/>
      <c r="H80" s="304"/>
      <c r="I80" s="70">
        <f>+E82-G82</f>
        <v>13233118125.789948</v>
      </c>
      <c r="J80" s="305"/>
      <c r="K80" s="291">
        <v>2512</v>
      </c>
      <c r="L80" s="291" t="s">
        <v>989</v>
      </c>
      <c r="M80" s="294" t="s">
        <v>943</v>
      </c>
      <c r="N80" s="309">
        <v>572696365</v>
      </c>
      <c r="O80" s="291"/>
      <c r="P80" s="309">
        <v>150150000</v>
      </c>
      <c r="Q80" s="81"/>
      <c r="R80" s="39"/>
      <c r="S80" s="76"/>
    </row>
    <row r="81" spans="2:19" x14ac:dyDescent="0.25">
      <c r="B81" s="64"/>
      <c r="C81" s="291"/>
      <c r="D81" s="294"/>
      <c r="E81" s="308"/>
      <c r="F81" s="303"/>
      <c r="G81" s="316"/>
      <c r="H81" s="41"/>
      <c r="I81" s="41"/>
      <c r="J81" s="81"/>
      <c r="K81" s="317"/>
      <c r="L81" s="317"/>
      <c r="M81" s="318"/>
      <c r="N81" s="317"/>
      <c r="O81" s="317"/>
      <c r="P81" s="317"/>
      <c r="Q81" s="319"/>
      <c r="R81" s="278"/>
      <c r="S81" s="76"/>
    </row>
    <row r="82" spans="2:19" x14ac:dyDescent="0.25">
      <c r="B82" s="64"/>
      <c r="C82" s="289" t="s">
        <v>988</v>
      </c>
      <c r="D82" s="292"/>
      <c r="E82" s="155">
        <f>+E83+E101</f>
        <v>232819774488.70999</v>
      </c>
      <c r="F82" s="303"/>
      <c r="G82" s="68">
        <f>+G83+G101</f>
        <v>219586656362.92004</v>
      </c>
      <c r="H82" s="41"/>
      <c r="I82" s="41"/>
      <c r="J82" s="81"/>
      <c r="K82" s="317"/>
      <c r="L82" s="317"/>
      <c r="M82" s="318"/>
      <c r="N82" s="387"/>
      <c r="O82" s="317"/>
      <c r="P82" s="317"/>
      <c r="Q82" s="319"/>
      <c r="R82" s="278"/>
      <c r="S82" s="76"/>
    </row>
    <row r="83" spans="2:19" x14ac:dyDescent="0.25">
      <c r="B83" s="64"/>
      <c r="C83" s="289" t="s">
        <v>948</v>
      </c>
      <c r="D83" s="294"/>
      <c r="E83" s="163">
        <f>SUM(E84:E98)</f>
        <v>203825038543.89999</v>
      </c>
      <c r="F83" s="78"/>
      <c r="G83" s="106">
        <f>SUM(G84:G98)</f>
        <v>202417017446.29004</v>
      </c>
      <c r="H83" s="41"/>
      <c r="I83" s="41"/>
      <c r="J83" s="81"/>
      <c r="K83" s="291"/>
      <c r="L83" s="291"/>
      <c r="M83" s="292"/>
      <c r="N83" s="291"/>
      <c r="O83" s="291"/>
      <c r="P83" s="291"/>
      <c r="Q83" s="306"/>
      <c r="R83" s="278"/>
      <c r="S83" s="76"/>
    </row>
    <row r="84" spans="2:19" x14ac:dyDescent="0.25">
      <c r="B84" s="64"/>
      <c r="C84" s="291" t="s">
        <v>990</v>
      </c>
      <c r="D84" s="294" t="s">
        <v>1296</v>
      </c>
      <c r="E84" s="308">
        <v>25990211992</v>
      </c>
      <c r="F84" s="78"/>
      <c r="G84" s="309">
        <v>25990211992</v>
      </c>
      <c r="H84" s="41"/>
      <c r="I84" s="41"/>
      <c r="J84" s="81"/>
      <c r="K84" s="291"/>
      <c r="L84" s="302" t="s">
        <v>944</v>
      </c>
      <c r="M84" s="295"/>
      <c r="N84" s="74">
        <f>+N85+N89+N87</f>
        <v>17323121415.709999</v>
      </c>
      <c r="O84" s="303"/>
      <c r="P84" s="74">
        <f>+P85+P89+P87</f>
        <v>16652734731.080002</v>
      </c>
      <c r="Q84" s="306"/>
      <c r="R84" s="278"/>
      <c r="S84" s="76"/>
    </row>
    <row r="85" spans="2:19" x14ac:dyDescent="0.25">
      <c r="B85" s="53">
        <v>16</v>
      </c>
      <c r="C85" s="291" t="s">
        <v>991</v>
      </c>
      <c r="D85" s="294" t="s">
        <v>1296</v>
      </c>
      <c r="E85" s="308">
        <v>5815918590.7799997</v>
      </c>
      <c r="F85" s="78"/>
      <c r="G85" s="309">
        <v>13116897376.9</v>
      </c>
      <c r="H85" s="39"/>
      <c r="I85" s="39">
        <f>+E84-G84</f>
        <v>0</v>
      </c>
      <c r="J85" s="81"/>
      <c r="K85" s="307">
        <v>23</v>
      </c>
      <c r="L85" s="289" t="s">
        <v>936</v>
      </c>
      <c r="M85" s="294"/>
      <c r="N85" s="41">
        <f>+N86</f>
        <v>6227725552.8999996</v>
      </c>
      <c r="O85" s="108"/>
      <c r="P85" s="41">
        <f>+P86</f>
        <v>7340455616.3299999</v>
      </c>
      <c r="Q85" s="99"/>
      <c r="R85" s="41">
        <f>+N89-P89</f>
        <v>2355813113.0600004</v>
      </c>
      <c r="S85" s="66"/>
    </row>
    <row r="86" spans="2:19" ht="11.25" customHeight="1" x14ac:dyDescent="0.25">
      <c r="B86" s="64">
        <v>1605</v>
      </c>
      <c r="C86" s="291" t="s">
        <v>992</v>
      </c>
      <c r="D86" s="294" t="s">
        <v>1296</v>
      </c>
      <c r="E86" s="308">
        <v>4521402286.5799999</v>
      </c>
      <c r="F86" s="78"/>
      <c r="G86" s="309">
        <v>3952592119.6999998</v>
      </c>
      <c r="H86" s="39"/>
      <c r="I86" s="39">
        <f>+E85-G85</f>
        <v>-7300978786.1199999</v>
      </c>
      <c r="J86" s="81"/>
      <c r="K86" s="310">
        <v>2314</v>
      </c>
      <c r="L86" s="291" t="s">
        <v>976</v>
      </c>
      <c r="M86" s="294" t="s">
        <v>1103</v>
      </c>
      <c r="N86" s="309">
        <v>6227725552.8999996</v>
      </c>
      <c r="O86" s="108"/>
      <c r="P86" s="309">
        <v>7340455616.3299999</v>
      </c>
      <c r="Q86" s="81"/>
      <c r="R86" s="80">
        <f>+N90-P90</f>
        <v>2355813113.0600004</v>
      </c>
      <c r="S86" s="66"/>
    </row>
    <row r="87" spans="2:19" ht="11.25" customHeight="1" x14ac:dyDescent="0.25">
      <c r="B87" s="64">
        <v>1635</v>
      </c>
      <c r="C87" s="291" t="s">
        <v>230</v>
      </c>
      <c r="D87" s="294" t="s">
        <v>1296</v>
      </c>
      <c r="E87" s="308">
        <v>131931229691</v>
      </c>
      <c r="F87" s="78"/>
      <c r="G87" s="309">
        <v>131931229691</v>
      </c>
      <c r="H87" s="39"/>
      <c r="I87" s="81">
        <f>+E86-G86</f>
        <v>568810166.88000011</v>
      </c>
      <c r="J87" s="81"/>
      <c r="K87" s="307">
        <v>25</v>
      </c>
      <c r="L87" s="289" t="s">
        <v>942</v>
      </c>
      <c r="M87" s="294"/>
      <c r="N87" s="41">
        <f>+N88</f>
        <v>2427944047.1300001</v>
      </c>
      <c r="O87" s="300"/>
      <c r="P87" s="41">
        <f>+P88</f>
        <v>3000640412.1300001</v>
      </c>
      <c r="Q87" s="81"/>
      <c r="R87" s="39">
        <f>+N93-P93</f>
        <v>0</v>
      </c>
      <c r="S87" s="66"/>
    </row>
    <row r="88" spans="2:19" ht="12" customHeight="1" x14ac:dyDescent="0.25">
      <c r="B88" s="64">
        <v>1637</v>
      </c>
      <c r="C88" s="291" t="s">
        <v>994</v>
      </c>
      <c r="D88" s="294" t="s">
        <v>1296</v>
      </c>
      <c r="E88" s="308">
        <v>1871948202.48</v>
      </c>
      <c r="F88" s="78"/>
      <c r="G88" s="309">
        <v>1871948202.48</v>
      </c>
      <c r="H88" s="39"/>
      <c r="I88" s="39">
        <v>0</v>
      </c>
      <c r="J88" s="81"/>
      <c r="K88" s="310">
        <v>2512</v>
      </c>
      <c r="L88" s="291" t="s">
        <v>989</v>
      </c>
      <c r="M88" s="294" t="s">
        <v>943</v>
      </c>
      <c r="N88" s="309">
        <f>3000640412.13-N80</f>
        <v>2427944047.1300001</v>
      </c>
      <c r="O88" s="108"/>
      <c r="P88" s="309">
        <v>3000640412.1300001</v>
      </c>
      <c r="Q88" s="81"/>
      <c r="R88" s="39"/>
      <c r="S88" s="66"/>
    </row>
    <row r="89" spans="2:19" ht="12" customHeight="1" thickBot="1" x14ac:dyDescent="0.3">
      <c r="B89" s="64">
        <v>1640</v>
      </c>
      <c r="C89" s="291" t="s">
        <v>995</v>
      </c>
      <c r="D89" s="294" t="s">
        <v>1296</v>
      </c>
      <c r="E89" s="308">
        <v>12851075.300000001</v>
      </c>
      <c r="F89" s="78"/>
      <c r="G89" s="309">
        <v>12851075.310000001</v>
      </c>
      <c r="H89" s="39"/>
      <c r="I89" s="39">
        <f t="shared" ref="I89:I98" si="1">+E88-G88</f>
        <v>0</v>
      </c>
      <c r="J89" s="81"/>
      <c r="K89" s="307">
        <v>27</v>
      </c>
      <c r="L89" s="289" t="s">
        <v>946</v>
      </c>
      <c r="M89" s="294"/>
      <c r="N89" s="41">
        <f>SUM(N90:N93)</f>
        <v>8667451815.6800003</v>
      </c>
      <c r="O89" s="108"/>
      <c r="P89" s="41">
        <f>SUM(P90:P93)</f>
        <v>6311638702.6199999</v>
      </c>
      <c r="Q89" s="306"/>
      <c r="R89" s="97">
        <f>+N94-P94</f>
        <v>39385799456.519989</v>
      </c>
      <c r="S89" s="66"/>
    </row>
    <row r="90" spans="2:19" ht="11.25" customHeight="1" thickTop="1" x14ac:dyDescent="0.25">
      <c r="B90" s="64">
        <v>1645</v>
      </c>
      <c r="C90" s="291" t="s">
        <v>996</v>
      </c>
      <c r="D90" s="294" t="s">
        <v>1296</v>
      </c>
      <c r="E90" s="308">
        <v>32602055331.75</v>
      </c>
      <c r="F90" s="78"/>
      <c r="G90" s="309">
        <v>20501941848.279999</v>
      </c>
      <c r="H90" s="39"/>
      <c r="I90" s="81">
        <f t="shared" si="1"/>
        <v>-9.9999997764825821E-3</v>
      </c>
      <c r="J90" s="81"/>
      <c r="K90" s="310">
        <v>2701</v>
      </c>
      <c r="L90" s="291" t="s">
        <v>993</v>
      </c>
      <c r="M90" s="294" t="s">
        <v>947</v>
      </c>
      <c r="N90" s="309">
        <v>8667451815.6800003</v>
      </c>
      <c r="O90" s="108"/>
      <c r="P90" s="309">
        <v>6311638702.6199999</v>
      </c>
      <c r="Q90" s="81"/>
      <c r="R90" s="39"/>
      <c r="S90" s="66"/>
    </row>
    <row r="91" spans="2:19" ht="11.25" customHeight="1" x14ac:dyDescent="0.25">
      <c r="B91" s="64">
        <v>1650</v>
      </c>
      <c r="C91" s="291" t="s">
        <v>997</v>
      </c>
      <c r="D91" s="294" t="s">
        <v>1296</v>
      </c>
      <c r="E91" s="308">
        <v>29056158.609999999</v>
      </c>
      <c r="F91" s="78"/>
      <c r="G91" s="309">
        <v>29056158.609999999</v>
      </c>
      <c r="H91" s="39"/>
      <c r="I91" s="81">
        <f t="shared" si="1"/>
        <v>12100113483.470001</v>
      </c>
      <c r="J91" s="81"/>
      <c r="K91" s="291"/>
      <c r="L91" s="291"/>
      <c r="M91" s="291"/>
      <c r="N91" s="291"/>
      <c r="O91" s="291"/>
      <c r="P91" s="291"/>
      <c r="Q91" s="81"/>
      <c r="R91" s="39"/>
      <c r="S91" s="66"/>
    </row>
    <row r="92" spans="2:19" ht="11.25" customHeight="1" x14ac:dyDescent="0.25">
      <c r="B92" s="64">
        <v>1655</v>
      </c>
      <c r="C92" s="291" t="s">
        <v>998</v>
      </c>
      <c r="D92" s="294" t="s">
        <v>1296</v>
      </c>
      <c r="E92" s="308">
        <v>5187493980.5299997</v>
      </c>
      <c r="F92" s="78"/>
      <c r="G92" s="309">
        <v>5159092635.4099998</v>
      </c>
      <c r="H92" s="39"/>
      <c r="I92" s="81">
        <f t="shared" si="1"/>
        <v>0</v>
      </c>
      <c r="J92" s="81"/>
      <c r="K92" s="291"/>
      <c r="L92" s="291"/>
      <c r="M92" s="291"/>
      <c r="N92" s="291"/>
      <c r="O92" s="291"/>
      <c r="P92" s="291"/>
      <c r="Q92" s="81"/>
      <c r="R92" s="39">
        <f>+N96-P96</f>
        <v>0</v>
      </c>
      <c r="S92" s="66"/>
    </row>
    <row r="93" spans="2:19" ht="11.25" customHeight="1" x14ac:dyDescent="0.25">
      <c r="B93" s="64">
        <v>1660</v>
      </c>
      <c r="C93" s="291" t="s">
        <v>999</v>
      </c>
      <c r="D93" s="294" t="s">
        <v>1296</v>
      </c>
      <c r="E93" s="308">
        <v>14531098620.52</v>
      </c>
      <c r="F93" s="78"/>
      <c r="G93" s="309">
        <v>14422892658.959999</v>
      </c>
      <c r="H93" s="39"/>
      <c r="I93" s="81">
        <f t="shared" si="1"/>
        <v>28401345.119999886</v>
      </c>
      <c r="J93" s="81"/>
      <c r="K93" s="310"/>
      <c r="L93" s="291"/>
      <c r="M93" s="294"/>
      <c r="N93" s="309"/>
      <c r="O93" s="108"/>
      <c r="P93" s="309"/>
      <c r="Q93" s="81"/>
      <c r="R93" s="39">
        <f>+N97-P97</f>
        <v>-27589740997.229889</v>
      </c>
      <c r="S93" s="66"/>
    </row>
    <row r="94" spans="2:19" ht="11.25" customHeight="1" x14ac:dyDescent="0.25">
      <c r="B94" s="64">
        <v>1665</v>
      </c>
      <c r="C94" s="291" t="s">
        <v>1000</v>
      </c>
      <c r="D94" s="294" t="s">
        <v>1296</v>
      </c>
      <c r="E94" s="308">
        <v>1409812621.5</v>
      </c>
      <c r="F94" s="78"/>
      <c r="G94" s="309">
        <v>1476950848.98</v>
      </c>
      <c r="H94" s="39"/>
      <c r="I94" s="81">
        <f t="shared" si="1"/>
        <v>108205961.56000137</v>
      </c>
      <c r="J94" s="81"/>
      <c r="K94" s="307"/>
      <c r="L94" s="289" t="s">
        <v>950</v>
      </c>
      <c r="M94" s="294"/>
      <c r="N94" s="41">
        <f>+N63+N84</f>
        <v>113425832748.48999</v>
      </c>
      <c r="O94" s="108"/>
      <c r="P94" s="41">
        <f>+P63+P84</f>
        <v>74040033291.970001</v>
      </c>
      <c r="Q94" s="81"/>
      <c r="R94" s="39">
        <f>+N98-P98</f>
        <v>0</v>
      </c>
      <c r="S94" s="66"/>
    </row>
    <row r="95" spans="2:19" ht="11.25" customHeight="1" x14ac:dyDescent="0.25">
      <c r="B95" s="64">
        <v>1670</v>
      </c>
      <c r="C95" s="320" t="s">
        <v>154</v>
      </c>
      <c r="D95" s="294" t="s">
        <v>1296</v>
      </c>
      <c r="E95" s="308">
        <v>15535583.35</v>
      </c>
      <c r="F95" s="78"/>
      <c r="G95" s="309">
        <v>15535583.35</v>
      </c>
      <c r="H95" s="39"/>
      <c r="I95" s="81">
        <f t="shared" si="1"/>
        <v>-67138227.480000019</v>
      </c>
      <c r="J95" s="81"/>
      <c r="K95" s="291"/>
      <c r="L95" s="291"/>
      <c r="M95" s="292"/>
      <c r="N95" s="291"/>
      <c r="O95" s="291"/>
      <c r="P95" s="291"/>
      <c r="Q95" s="81"/>
      <c r="R95" s="39">
        <f>+N99-P99</f>
        <v>2381477800.3999939</v>
      </c>
      <c r="S95" s="66"/>
    </row>
    <row r="96" spans="2:19" ht="11.25" customHeight="1" x14ac:dyDescent="0.25">
      <c r="B96" s="64">
        <v>1675</v>
      </c>
      <c r="C96" s="291" t="s">
        <v>268</v>
      </c>
      <c r="D96" s="294" t="s">
        <v>1296</v>
      </c>
      <c r="E96" s="308">
        <v>76981559.640000001</v>
      </c>
      <c r="F96" s="78"/>
      <c r="G96" s="309">
        <v>76981559.640000001</v>
      </c>
      <c r="H96" s="39"/>
      <c r="I96" s="81">
        <f t="shared" si="1"/>
        <v>0</v>
      </c>
      <c r="J96" s="81"/>
      <c r="K96" s="307"/>
      <c r="L96" s="289" t="s">
        <v>951</v>
      </c>
      <c r="M96" s="294"/>
      <c r="N96" s="41"/>
      <c r="O96" s="108"/>
      <c r="P96" s="41"/>
      <c r="Q96" s="81"/>
      <c r="R96" s="39">
        <f>+N100-P100</f>
        <v>-29971218797.62986</v>
      </c>
      <c r="S96" s="66"/>
    </row>
    <row r="97" spans="2:19" ht="21" customHeight="1" x14ac:dyDescent="0.25">
      <c r="B97" s="64">
        <v>1680</v>
      </c>
      <c r="C97" s="322" t="s">
        <v>1003</v>
      </c>
      <c r="D97" s="294" t="s">
        <v>1296</v>
      </c>
      <c r="E97" s="109">
        <v>-19556003938.619999</v>
      </c>
      <c r="F97" s="78"/>
      <c r="G97" s="109">
        <v>-15526611092.809999</v>
      </c>
      <c r="H97" s="39"/>
      <c r="I97" s="81">
        <f t="shared" si="1"/>
        <v>0</v>
      </c>
      <c r="J97" s="81"/>
      <c r="K97" s="307">
        <v>31</v>
      </c>
      <c r="L97" s="321" t="s">
        <v>952</v>
      </c>
      <c r="M97" s="294"/>
      <c r="N97" s="41">
        <f>SUM(N98:N100)</f>
        <v>124151103001.7691</v>
      </c>
      <c r="O97" s="108"/>
      <c r="P97" s="41">
        <f>SUM(P98:P100)</f>
        <v>151740843998.99899</v>
      </c>
      <c r="Q97" s="81"/>
      <c r="R97" s="39" t="e">
        <f>+#REF!-#REF!</f>
        <v>#REF!</v>
      </c>
      <c r="S97" s="66"/>
    </row>
    <row r="98" spans="2:19" ht="11.25" customHeight="1" x14ac:dyDescent="0.25">
      <c r="B98" s="64">
        <v>1681</v>
      </c>
      <c r="C98" s="320" t="s">
        <v>1239</v>
      </c>
      <c r="D98" s="294" t="s">
        <v>1296</v>
      </c>
      <c r="E98" s="109">
        <v>-614553211.51999998</v>
      </c>
      <c r="F98" s="78"/>
      <c r="G98" s="109">
        <v>-614553211.51999998</v>
      </c>
      <c r="H98" s="39"/>
      <c r="I98" s="81">
        <f t="shared" si="1"/>
        <v>-4029392845.8099995</v>
      </c>
      <c r="J98" s="81"/>
      <c r="K98" s="291">
        <v>3105</v>
      </c>
      <c r="L98" s="291" t="s">
        <v>1001</v>
      </c>
      <c r="M98" s="294" t="s">
        <v>953</v>
      </c>
      <c r="N98" s="109">
        <v>-53788504787.151001</v>
      </c>
      <c r="O98" s="323"/>
      <c r="P98" s="109">
        <v>-53788504787.151001</v>
      </c>
      <c r="Q98" s="81"/>
      <c r="R98" s="39"/>
      <c r="S98" s="66"/>
    </row>
    <row r="99" spans="2:19" ht="19.5" customHeight="1" x14ac:dyDescent="0.25">
      <c r="B99" s="64">
        <v>1685</v>
      </c>
      <c r="H99" s="39"/>
      <c r="I99" s="81"/>
      <c r="J99" s="81"/>
      <c r="K99" s="291">
        <v>3109</v>
      </c>
      <c r="L99" s="291" t="s">
        <v>1002</v>
      </c>
      <c r="M99" s="294" t="s">
        <v>953</v>
      </c>
      <c r="N99" s="109">
        <v>204353244108.51999</v>
      </c>
      <c r="O99" s="323"/>
      <c r="P99" s="109">
        <v>201971766308.12</v>
      </c>
      <c r="Q99" s="81"/>
      <c r="R99" s="39"/>
      <c r="S99" s="66"/>
    </row>
    <row r="100" spans="2:19" x14ac:dyDescent="0.25">
      <c r="B100" s="64">
        <v>1695</v>
      </c>
      <c r="H100" s="41"/>
      <c r="I100" s="107">
        <f>+E101-G101</f>
        <v>11825097028.180002</v>
      </c>
      <c r="J100" s="299"/>
      <c r="K100" s="291">
        <v>3110</v>
      </c>
      <c r="L100" s="291" t="s">
        <v>1004</v>
      </c>
      <c r="M100" s="294" t="s">
        <v>953</v>
      </c>
      <c r="N100" s="109">
        <f>+'Estado de Resultados'!K118</f>
        <v>-26413636319.599876</v>
      </c>
      <c r="O100" s="323"/>
      <c r="P100" s="109">
        <f>+'Estado de Resultados'!M118</f>
        <v>3557582478.0299854</v>
      </c>
      <c r="Q100" s="291"/>
      <c r="R100" s="291"/>
      <c r="S100" s="66"/>
    </row>
    <row r="101" spans="2:19" x14ac:dyDescent="0.25">
      <c r="B101" s="64"/>
      <c r="C101" s="289" t="s">
        <v>664</v>
      </c>
      <c r="D101" s="294"/>
      <c r="E101" s="163">
        <f>SUM(E102:E103)</f>
        <v>28994735944.810001</v>
      </c>
      <c r="F101" s="78"/>
      <c r="G101" s="106">
        <f>SUM(G102:G103)</f>
        <v>17169638916.629999</v>
      </c>
      <c r="H101" s="39"/>
      <c r="I101" s="80" t="e">
        <f>+#REF!-#REF!</f>
        <v>#REF!</v>
      </c>
      <c r="J101" s="305"/>
      <c r="K101" s="291"/>
      <c r="L101" s="291"/>
      <c r="M101" s="291"/>
      <c r="N101" s="291"/>
      <c r="O101" s="291"/>
      <c r="P101" s="291"/>
      <c r="Q101" s="291"/>
      <c r="R101" s="291"/>
      <c r="S101" s="66"/>
    </row>
    <row r="102" spans="2:19" ht="12" thickBot="1" x14ac:dyDescent="0.3">
      <c r="B102" s="64"/>
      <c r="C102" s="324" t="s">
        <v>985</v>
      </c>
      <c r="D102" s="294" t="s">
        <v>941</v>
      </c>
      <c r="E102" s="325">
        <v>30744111831.07</v>
      </c>
      <c r="F102" s="303"/>
      <c r="G102" s="316">
        <v>17169638916.629999</v>
      </c>
      <c r="H102" s="39"/>
      <c r="I102" s="80">
        <f>+E102-G102</f>
        <v>13574472914.440001</v>
      </c>
      <c r="J102" s="81"/>
      <c r="K102" s="291"/>
      <c r="L102" s="130" t="s">
        <v>1315</v>
      </c>
      <c r="M102" s="292"/>
      <c r="N102" s="96">
        <f>+N97</f>
        <v>124151103001.7691</v>
      </c>
      <c r="O102" s="323"/>
      <c r="P102" s="96">
        <f>+P97</f>
        <v>151740843998.99899</v>
      </c>
      <c r="Q102" s="81"/>
      <c r="R102" s="81"/>
      <c r="S102" s="66"/>
    </row>
    <row r="103" spans="2:19" ht="12" thickTop="1" x14ac:dyDescent="0.25">
      <c r="B103" s="53">
        <v>19</v>
      </c>
      <c r="C103" s="291" t="s">
        <v>986</v>
      </c>
      <c r="D103" s="292"/>
      <c r="E103" s="109">
        <v>-1749375886.26</v>
      </c>
      <c r="F103" s="78"/>
      <c r="G103" s="311">
        <v>0</v>
      </c>
      <c r="H103" s="39"/>
      <c r="I103" s="80">
        <f>+E103-G103</f>
        <v>-1749375886.26</v>
      </c>
      <c r="J103" s="81"/>
      <c r="Q103" s="81"/>
      <c r="R103" s="81"/>
      <c r="S103" s="66"/>
    </row>
    <row r="104" spans="2:19" s="50" customFormat="1" ht="12" customHeight="1" x14ac:dyDescent="0.25">
      <c r="B104" s="64">
        <v>1970</v>
      </c>
      <c r="C104" s="291"/>
      <c r="D104" s="292"/>
      <c r="E104" s="157"/>
      <c r="F104" s="78"/>
      <c r="G104" s="86"/>
      <c r="H104" s="39"/>
      <c r="I104" s="39"/>
      <c r="J104" s="81"/>
      <c r="K104" s="291"/>
      <c r="L104" s="110"/>
      <c r="M104" s="110"/>
      <c r="N104" s="110"/>
      <c r="O104" s="110"/>
      <c r="P104" s="110"/>
      <c r="Q104" s="81"/>
      <c r="R104" s="81"/>
      <c r="S104" s="66"/>
    </row>
    <row r="105" spans="2:19" s="50" customFormat="1" ht="11.25" customHeight="1" thickBot="1" x14ac:dyDescent="0.3">
      <c r="B105" s="64">
        <v>1975</v>
      </c>
      <c r="C105" s="289" t="s">
        <v>1005</v>
      </c>
      <c r="D105" s="292"/>
      <c r="E105" s="159">
        <f>+E82+E63</f>
        <v>237576935750.25998</v>
      </c>
      <c r="F105" s="91"/>
      <c r="G105" s="95">
        <f>+G82+G63</f>
        <v>225780877290.97003</v>
      </c>
      <c r="H105" s="39"/>
      <c r="I105" s="39"/>
      <c r="J105" s="305"/>
      <c r="K105" s="295"/>
      <c r="L105" s="289" t="s">
        <v>1006</v>
      </c>
      <c r="M105" s="292"/>
      <c r="N105" s="96">
        <f>+N94+N102</f>
        <v>237576935750.25909</v>
      </c>
      <c r="O105" s="91"/>
      <c r="P105" s="96">
        <f>+P94+P102</f>
        <v>225780877290.96899</v>
      </c>
      <c r="Q105" s="326"/>
      <c r="R105" s="326"/>
      <c r="S105" s="66"/>
    </row>
    <row r="106" spans="2:19" s="50" customFormat="1" ht="12.75" thickTop="1" thickBot="1" x14ac:dyDescent="0.3">
      <c r="B106" s="64"/>
      <c r="C106" s="291"/>
      <c r="D106" s="292"/>
      <c r="E106" s="157"/>
      <c r="F106" s="78"/>
      <c r="G106" s="86"/>
      <c r="H106" s="304"/>
      <c r="I106" s="96">
        <f>+E105-G105</f>
        <v>11796058459.289948</v>
      </c>
      <c r="J106" s="81"/>
      <c r="K106" s="291"/>
      <c r="L106" s="110"/>
      <c r="M106" s="110"/>
      <c r="N106" s="110"/>
      <c r="O106" s="110"/>
      <c r="P106" s="110"/>
      <c r="Q106" s="326"/>
      <c r="R106" s="96">
        <f>+N105-P105</f>
        <v>11796058459.2901</v>
      </c>
      <c r="S106" s="66"/>
    </row>
    <row r="107" spans="2:19" s="50" customFormat="1" ht="12" thickTop="1" x14ac:dyDescent="0.25">
      <c r="B107" s="64"/>
      <c r="C107" s="291"/>
      <c r="D107" s="292"/>
      <c r="E107" s="157"/>
      <c r="F107" s="78"/>
      <c r="G107" s="157"/>
      <c r="H107" s="39"/>
      <c r="I107" s="39"/>
      <c r="J107" s="310"/>
      <c r="K107" s="291"/>
      <c r="L107" s="291"/>
      <c r="M107" s="292"/>
      <c r="N107" s="326"/>
      <c r="O107" s="323"/>
      <c r="P107" s="326"/>
      <c r="Q107" s="99"/>
      <c r="R107" s="326"/>
      <c r="S107" s="66"/>
    </row>
    <row r="108" spans="2:19" s="50" customFormat="1" x14ac:dyDescent="0.25">
      <c r="B108" s="64"/>
      <c r="C108" s="289" t="s">
        <v>956</v>
      </c>
      <c r="D108" s="295"/>
      <c r="E108" s="160">
        <f>+E110+E112+E118</f>
        <v>0</v>
      </c>
      <c r="F108" s="91"/>
      <c r="G108" s="40">
        <f>+G110+G112+G118</f>
        <v>0</v>
      </c>
      <c r="H108" s="39"/>
      <c r="I108" s="39"/>
      <c r="J108" s="310"/>
      <c r="K108" s="291"/>
      <c r="L108" s="289" t="s">
        <v>957</v>
      </c>
      <c r="M108" s="292"/>
      <c r="N108" s="98">
        <f>+N110+N113+N118</f>
        <v>0</v>
      </c>
      <c r="O108" s="112"/>
      <c r="P108" s="98">
        <f>+P110+P113+P118</f>
        <v>0</v>
      </c>
      <c r="Q108" s="326"/>
      <c r="R108" s="326"/>
      <c r="S108" s="66"/>
    </row>
    <row r="109" spans="2:19" s="50" customFormat="1" x14ac:dyDescent="0.25">
      <c r="B109" s="64"/>
      <c r="C109" s="291"/>
      <c r="D109" s="292"/>
      <c r="E109" s="157"/>
      <c r="F109" s="301"/>
      <c r="G109" s="86"/>
      <c r="H109" s="41"/>
      <c r="I109" s="40">
        <f>+E108-G108</f>
        <v>0</v>
      </c>
      <c r="J109" s="99"/>
      <c r="K109" s="110"/>
      <c r="L109" s="110"/>
      <c r="M109" s="110"/>
      <c r="N109" s="110"/>
      <c r="O109" s="110"/>
      <c r="P109" s="110"/>
      <c r="Q109" s="81"/>
      <c r="R109" s="111">
        <f>+N108-P108</f>
        <v>0</v>
      </c>
      <c r="S109" s="66"/>
    </row>
    <row r="110" spans="2:19" s="50" customFormat="1" ht="11.25" customHeight="1" x14ac:dyDescent="0.25">
      <c r="B110" s="64"/>
      <c r="C110" s="289" t="s">
        <v>1007</v>
      </c>
      <c r="D110" s="294"/>
      <c r="E110" s="163">
        <f>SUM(E111)</f>
        <v>0</v>
      </c>
      <c r="F110" s="301"/>
      <c r="G110" s="106">
        <f>SUM(G111)</f>
        <v>548337911.46000004</v>
      </c>
      <c r="H110" s="327"/>
      <c r="I110" s="327"/>
      <c r="J110" s="326"/>
      <c r="K110" s="289">
        <v>91</v>
      </c>
      <c r="L110" s="289" t="s">
        <v>960</v>
      </c>
      <c r="M110" s="294"/>
      <c r="N110" s="41">
        <f>+N111</f>
        <v>11334345221316.5</v>
      </c>
      <c r="O110" s="301"/>
      <c r="P110" s="41">
        <f>+P111</f>
        <v>9002336518801.2109</v>
      </c>
      <c r="Q110" s="81"/>
      <c r="R110" s="326"/>
      <c r="S110" s="100"/>
    </row>
    <row r="111" spans="2:19" s="50" customFormat="1" ht="22.5" x14ac:dyDescent="0.25">
      <c r="B111" s="64"/>
      <c r="C111" s="320" t="s">
        <v>869</v>
      </c>
      <c r="D111" s="294" t="s">
        <v>959</v>
      </c>
      <c r="E111" s="308">
        <v>0</v>
      </c>
      <c r="F111" s="301"/>
      <c r="G111" s="311">
        <v>548337911.46000004</v>
      </c>
      <c r="H111" s="39"/>
      <c r="I111" s="107">
        <f t="shared" ref="I111:I116" si="2">+E110-G110</f>
        <v>-548337911.46000004</v>
      </c>
      <c r="J111" s="326"/>
      <c r="K111" s="310">
        <v>9120</v>
      </c>
      <c r="L111" s="320" t="s">
        <v>869</v>
      </c>
      <c r="M111" s="294" t="s">
        <v>959</v>
      </c>
      <c r="N111" s="309">
        <v>11334345221316.5</v>
      </c>
      <c r="O111" s="323"/>
      <c r="P111" s="309">
        <v>9002336518801.2109</v>
      </c>
      <c r="Q111" s="99"/>
      <c r="R111" s="107">
        <f>+N110-P110</f>
        <v>2332008702515.2891</v>
      </c>
      <c r="S111" s="66"/>
    </row>
    <row r="112" spans="2:19" s="50" customFormat="1" x14ac:dyDescent="0.25">
      <c r="B112" s="53">
        <v>81</v>
      </c>
      <c r="C112" s="289" t="s">
        <v>961</v>
      </c>
      <c r="D112" s="294"/>
      <c r="E112" s="163">
        <f>SUM(E113:E117)</f>
        <v>15144638224.27</v>
      </c>
      <c r="F112" s="301"/>
      <c r="G112" s="106">
        <f>SUM(G113:G117)</f>
        <v>13399234129.4</v>
      </c>
      <c r="H112" s="39"/>
      <c r="I112" s="80">
        <f t="shared" si="2"/>
        <v>-548337911.46000004</v>
      </c>
      <c r="J112" s="326"/>
      <c r="K112" s="110"/>
      <c r="L112" s="110"/>
      <c r="M112" s="110"/>
      <c r="N112" s="110"/>
      <c r="O112" s="110"/>
      <c r="P112" s="110"/>
      <c r="Q112" s="81"/>
      <c r="R112" s="80">
        <f>+N111-P111</f>
        <v>2332008702515.2891</v>
      </c>
      <c r="S112" s="66"/>
    </row>
    <row r="113" spans="2:19" s="50" customFormat="1" x14ac:dyDescent="0.25">
      <c r="B113" s="64">
        <v>8120</v>
      </c>
      <c r="C113" s="291" t="s">
        <v>876</v>
      </c>
      <c r="D113" s="294" t="s">
        <v>962</v>
      </c>
      <c r="E113" s="308">
        <v>9795324499.4300003</v>
      </c>
      <c r="F113" s="301"/>
      <c r="G113" s="311">
        <v>9088337426.8500004</v>
      </c>
      <c r="H113" s="39"/>
      <c r="I113" s="39">
        <f t="shared" si="2"/>
        <v>1745404094.8700008</v>
      </c>
      <c r="J113" s="326"/>
      <c r="K113" s="307">
        <v>93</v>
      </c>
      <c r="L113" s="289" t="s">
        <v>963</v>
      </c>
      <c r="M113" s="294"/>
      <c r="N113" s="41">
        <f>+N114+N115</f>
        <v>567344987.55999994</v>
      </c>
      <c r="O113" s="303"/>
      <c r="P113" s="41">
        <f>+P114+P115</f>
        <v>567344987.55999994</v>
      </c>
      <c r="Q113" s="81"/>
      <c r="R113" s="99">
        <f>+N113-P113</f>
        <v>0</v>
      </c>
      <c r="S113" s="66"/>
    </row>
    <row r="114" spans="2:19" s="50" customFormat="1" ht="22.5" x14ac:dyDescent="0.25">
      <c r="B114" s="53">
        <v>83</v>
      </c>
      <c r="C114" s="291" t="s">
        <v>879</v>
      </c>
      <c r="D114" s="294" t="s">
        <v>962</v>
      </c>
      <c r="E114" s="308">
        <v>170701388.38999999</v>
      </c>
      <c r="F114" s="301"/>
      <c r="G114" s="311">
        <v>170701388.38999999</v>
      </c>
      <c r="H114" s="39"/>
      <c r="I114" s="39">
        <f t="shared" si="2"/>
        <v>706987072.57999992</v>
      </c>
      <c r="J114" s="326"/>
      <c r="K114" s="310">
        <v>9308</v>
      </c>
      <c r="L114" s="320" t="s">
        <v>917</v>
      </c>
      <c r="M114" s="294" t="s">
        <v>962</v>
      </c>
      <c r="N114" s="309">
        <v>28560000</v>
      </c>
      <c r="O114" s="323"/>
      <c r="P114" s="309">
        <v>28560000</v>
      </c>
      <c r="Q114" s="99"/>
      <c r="R114" s="81">
        <f>+N114-P114</f>
        <v>0</v>
      </c>
      <c r="S114" s="66"/>
    </row>
    <row r="115" spans="2:19" s="50" customFormat="1" x14ac:dyDescent="0.25">
      <c r="B115" s="64">
        <v>8315</v>
      </c>
      <c r="C115" s="291" t="s">
        <v>882</v>
      </c>
      <c r="D115" s="294" t="s">
        <v>962</v>
      </c>
      <c r="E115" s="308">
        <v>4045371254.1599998</v>
      </c>
      <c r="F115" s="301"/>
      <c r="G115" s="311">
        <v>4045371254.1599998</v>
      </c>
      <c r="H115" s="39"/>
      <c r="I115" s="39">
        <f t="shared" si="2"/>
        <v>0</v>
      </c>
      <c r="J115" s="326"/>
      <c r="K115" s="310">
        <v>9390</v>
      </c>
      <c r="L115" s="291" t="s">
        <v>904</v>
      </c>
      <c r="M115" s="292"/>
      <c r="N115" s="309">
        <v>538784987.55999994</v>
      </c>
      <c r="O115" s="323"/>
      <c r="P115" s="309">
        <v>538784987.55999994</v>
      </c>
      <c r="Q115" s="81"/>
      <c r="R115" s="81">
        <f>+N115-P115</f>
        <v>0</v>
      </c>
      <c r="S115" s="66"/>
    </row>
    <row r="116" spans="2:19" s="50" customFormat="1" x14ac:dyDescent="0.25">
      <c r="B116" s="64">
        <v>8347</v>
      </c>
      <c r="C116" s="291" t="s">
        <v>1317</v>
      </c>
      <c r="D116" s="294" t="s">
        <v>962</v>
      </c>
      <c r="E116" s="308">
        <v>1039499521.29</v>
      </c>
      <c r="F116" s="301"/>
      <c r="G116" s="311">
        <v>0</v>
      </c>
      <c r="H116" s="39"/>
      <c r="I116" s="39">
        <f t="shared" si="2"/>
        <v>0</v>
      </c>
      <c r="J116" s="326"/>
      <c r="K116" s="310"/>
      <c r="L116" s="291"/>
      <c r="M116" s="292"/>
      <c r="N116" s="309"/>
      <c r="O116" s="323"/>
      <c r="P116" s="309"/>
      <c r="Q116" s="81"/>
      <c r="R116" s="107">
        <f>+N118-P118</f>
        <v>-2332008702515.2891</v>
      </c>
      <c r="S116" s="66"/>
    </row>
    <row r="117" spans="2:19" s="50" customFormat="1" x14ac:dyDescent="0.25">
      <c r="B117" s="64">
        <v>8361</v>
      </c>
      <c r="C117" s="110" t="s">
        <v>1097</v>
      </c>
      <c r="D117" s="294" t="s">
        <v>962</v>
      </c>
      <c r="E117" s="165">
        <v>93741561</v>
      </c>
      <c r="F117" s="110"/>
      <c r="G117" s="110">
        <v>94824060</v>
      </c>
      <c r="H117" s="39"/>
      <c r="I117" s="41">
        <f>+E118-G118</f>
        <v>-1197066183.4099998</v>
      </c>
      <c r="J117" s="326"/>
      <c r="K117" s="110"/>
      <c r="L117" s="110"/>
      <c r="M117" s="110"/>
      <c r="N117" s="110"/>
      <c r="O117" s="110"/>
      <c r="P117" s="110"/>
      <c r="Q117" s="81"/>
      <c r="R117" s="80">
        <f>+N119-P119</f>
        <v>-2332008702515.2891</v>
      </c>
      <c r="S117" s="66"/>
    </row>
    <row r="118" spans="2:19" s="50" customFormat="1" x14ac:dyDescent="0.25">
      <c r="B118" s="64">
        <v>8374</v>
      </c>
      <c r="C118" s="289" t="s">
        <v>964</v>
      </c>
      <c r="D118" s="294"/>
      <c r="E118" s="130">
        <f>SUM(E119:E120)</f>
        <v>-15144638224.27</v>
      </c>
      <c r="F118" s="300"/>
      <c r="G118" s="107">
        <f>SUM(G119:G120)</f>
        <v>-13947572040.860001</v>
      </c>
      <c r="H118" s="39"/>
      <c r="I118" s="41"/>
      <c r="J118" s="326"/>
      <c r="K118" s="307">
        <v>99</v>
      </c>
      <c r="L118" s="289" t="s">
        <v>965</v>
      </c>
      <c r="M118" s="294"/>
      <c r="N118" s="107">
        <f>+N119+N120</f>
        <v>-11334912566304.061</v>
      </c>
      <c r="O118" s="278"/>
      <c r="P118" s="107">
        <f>+P119+P120</f>
        <v>-9002903863788.7715</v>
      </c>
      <c r="Q118" s="291"/>
      <c r="R118" s="80"/>
      <c r="S118" s="66"/>
    </row>
    <row r="119" spans="2:19" s="50" customFormat="1" x14ac:dyDescent="0.25">
      <c r="B119" s="64">
        <v>8390</v>
      </c>
      <c r="C119" s="291" t="s">
        <v>1009</v>
      </c>
      <c r="D119" s="294" t="s">
        <v>962</v>
      </c>
      <c r="E119" s="388">
        <v>0</v>
      </c>
      <c r="F119" s="80"/>
      <c r="G119" s="109">
        <v>-548337911.46000004</v>
      </c>
      <c r="H119" s="39"/>
      <c r="I119" s="39">
        <f>+E119-G119</f>
        <v>548337911.46000004</v>
      </c>
      <c r="J119" s="326"/>
      <c r="K119" s="310">
        <v>9905</v>
      </c>
      <c r="L119" s="291" t="s">
        <v>1008</v>
      </c>
      <c r="M119" s="294" t="s">
        <v>962</v>
      </c>
      <c r="N119" s="109">
        <v>-11334345221316.5</v>
      </c>
      <c r="O119" s="323"/>
      <c r="P119" s="109">
        <v>-9002336518801.2109</v>
      </c>
      <c r="Q119" s="291"/>
      <c r="R119" s="81">
        <f>+N120-P120</f>
        <v>0</v>
      </c>
      <c r="S119" s="66"/>
    </row>
    <row r="120" spans="2:19" s="50" customFormat="1" x14ac:dyDescent="0.25">
      <c r="B120" s="53">
        <v>89</v>
      </c>
      <c r="C120" s="291" t="s">
        <v>1011</v>
      </c>
      <c r="D120" s="294" t="s">
        <v>962</v>
      </c>
      <c r="E120" s="109">
        <v>-15144638224.27</v>
      </c>
      <c r="F120" s="80"/>
      <c r="G120" s="109">
        <v>-13399234129.4</v>
      </c>
      <c r="H120" s="39"/>
      <c r="I120" s="39">
        <f>+E120-G120</f>
        <v>-1745404094.8700008</v>
      </c>
      <c r="J120" s="326"/>
      <c r="K120" s="310">
        <v>9915</v>
      </c>
      <c r="L120" s="291" t="s">
        <v>1010</v>
      </c>
      <c r="M120" s="294" t="s">
        <v>962</v>
      </c>
      <c r="N120" s="109">
        <v>-567344987.55999994</v>
      </c>
      <c r="O120" s="323"/>
      <c r="P120" s="109">
        <v>-567344987.55999994</v>
      </c>
      <c r="Q120" s="291"/>
      <c r="R120" s="291"/>
      <c r="S120" s="66"/>
    </row>
    <row r="121" spans="2:19" s="50" customFormat="1" ht="12" thickBot="1" x14ac:dyDescent="0.3">
      <c r="B121" s="64"/>
      <c r="C121" s="291"/>
      <c r="D121" s="292"/>
      <c r="E121" s="325"/>
      <c r="F121" s="291"/>
      <c r="G121" s="325"/>
      <c r="H121" s="310"/>
      <c r="I121" s="291"/>
      <c r="J121" s="291"/>
      <c r="K121" s="291"/>
      <c r="L121" s="291"/>
      <c r="M121" s="292"/>
      <c r="N121" s="328"/>
      <c r="O121" s="291"/>
      <c r="P121" s="328"/>
      <c r="Q121" s="291"/>
      <c r="R121" s="291"/>
      <c r="S121" s="100"/>
    </row>
    <row r="122" spans="2:19" s="50" customFormat="1" x14ac:dyDescent="0.25">
      <c r="B122" s="59"/>
      <c r="C122" s="60"/>
      <c r="D122" s="61"/>
      <c r="E122" s="166"/>
      <c r="F122" s="60"/>
      <c r="G122" s="113"/>
      <c r="H122" s="113"/>
      <c r="I122" s="60"/>
      <c r="J122" s="60"/>
      <c r="K122" s="60"/>
      <c r="L122" s="60"/>
      <c r="M122" s="61"/>
      <c r="N122" s="60"/>
      <c r="O122" s="60"/>
      <c r="P122" s="60"/>
      <c r="Q122" s="60"/>
      <c r="R122" s="60"/>
      <c r="S122" s="151"/>
    </row>
    <row r="123" spans="2:19" s="50" customFormat="1" x14ac:dyDescent="0.25">
      <c r="B123" s="138"/>
      <c r="C123" s="329"/>
      <c r="D123" s="330"/>
      <c r="E123" s="331"/>
      <c r="F123" s="329"/>
      <c r="G123" s="332"/>
      <c r="H123" s="332"/>
      <c r="I123" s="332"/>
      <c r="J123" s="332"/>
      <c r="K123" s="329"/>
      <c r="L123" s="329"/>
      <c r="M123" s="330"/>
      <c r="N123" s="333"/>
      <c r="O123" s="329"/>
      <c r="P123" s="329"/>
      <c r="Q123" s="329"/>
      <c r="R123" s="329"/>
      <c r="S123" s="139"/>
    </row>
    <row r="124" spans="2:19" s="50" customFormat="1" ht="12.75" customHeight="1" x14ac:dyDescent="0.25">
      <c r="B124" s="138"/>
      <c r="C124" s="329"/>
      <c r="D124" s="330"/>
      <c r="E124" s="334"/>
      <c r="F124" s="329"/>
      <c r="G124" s="330"/>
      <c r="H124" s="335"/>
      <c r="I124" s="332"/>
      <c r="J124" s="332"/>
      <c r="K124" s="329"/>
      <c r="L124" s="329"/>
      <c r="M124" s="330"/>
      <c r="N124" s="329"/>
      <c r="O124" s="329"/>
      <c r="P124" s="329"/>
      <c r="Q124" s="329"/>
      <c r="R124" s="329"/>
      <c r="S124" s="143"/>
    </row>
    <row r="125" spans="2:19" s="50" customFormat="1" ht="12" customHeight="1" x14ac:dyDescent="0.25">
      <c r="B125" s="138"/>
      <c r="C125" s="400"/>
      <c r="D125" s="400"/>
      <c r="E125" s="400"/>
      <c r="F125" s="400"/>
      <c r="G125" s="400"/>
      <c r="H125" s="335"/>
      <c r="I125" s="335"/>
      <c r="J125" s="335"/>
      <c r="K125" s="329"/>
      <c r="L125" s="401"/>
      <c r="M125" s="401"/>
      <c r="N125" s="401"/>
      <c r="O125" s="401"/>
      <c r="P125" s="401"/>
      <c r="Q125" s="329"/>
      <c r="R125" s="329"/>
      <c r="S125" s="139"/>
    </row>
    <row r="126" spans="2:19" ht="14.25" customHeight="1" x14ac:dyDescent="0.25">
      <c r="B126" s="138"/>
      <c r="C126" s="391" t="s">
        <v>1012</v>
      </c>
      <c r="D126" s="391"/>
      <c r="E126" s="391"/>
      <c r="F126" s="391"/>
      <c r="G126" s="391"/>
      <c r="H126" s="336"/>
      <c r="I126" s="336"/>
      <c r="J126" s="336"/>
      <c r="K126" s="336"/>
      <c r="L126" s="391" t="s">
        <v>1297</v>
      </c>
      <c r="M126" s="391"/>
      <c r="N126" s="391"/>
      <c r="O126" s="391"/>
      <c r="P126" s="391"/>
      <c r="Q126" s="337"/>
      <c r="R126" s="337"/>
      <c r="S126" s="139"/>
    </row>
    <row r="127" spans="2:19" ht="11.25" customHeight="1" x14ac:dyDescent="0.25">
      <c r="B127" s="138"/>
      <c r="C127" s="394" t="s">
        <v>1298</v>
      </c>
      <c r="D127" s="394"/>
      <c r="E127" s="394"/>
      <c r="F127" s="394"/>
      <c r="G127" s="394"/>
      <c r="H127" s="329"/>
      <c r="I127" s="329"/>
      <c r="J127" s="329"/>
      <c r="K127" s="329"/>
      <c r="L127" s="394" t="s">
        <v>1299</v>
      </c>
      <c r="M127" s="394"/>
      <c r="N127" s="394"/>
      <c r="O127" s="394"/>
      <c r="P127" s="394"/>
      <c r="Q127" s="330"/>
      <c r="R127" s="330"/>
      <c r="S127" s="139"/>
    </row>
    <row r="128" spans="2:19" s="50" customFormat="1" ht="11.25" customHeight="1" x14ac:dyDescent="0.25">
      <c r="B128" s="138"/>
      <c r="C128" s="397" t="s">
        <v>969</v>
      </c>
      <c r="D128" s="397"/>
      <c r="E128" s="397"/>
      <c r="F128" s="329"/>
      <c r="G128" s="329"/>
      <c r="H128" s="329"/>
      <c r="I128" s="338"/>
      <c r="J128" s="338"/>
      <c r="K128" s="329"/>
      <c r="L128" s="395" t="s">
        <v>1300</v>
      </c>
      <c r="M128" s="395"/>
      <c r="N128" s="395"/>
      <c r="O128" s="395"/>
      <c r="P128" s="395"/>
      <c r="Q128" s="329"/>
      <c r="R128" s="329"/>
      <c r="S128" s="139"/>
    </row>
    <row r="129" spans="2:19" s="50" customFormat="1" ht="11.25" customHeight="1" x14ac:dyDescent="0.25">
      <c r="B129" s="138"/>
      <c r="C129" s="339"/>
      <c r="D129" s="339"/>
      <c r="E129" s="340"/>
      <c r="F129" s="329"/>
      <c r="G129" s="329"/>
      <c r="H129" s="329"/>
      <c r="I129" s="338"/>
      <c r="J129" s="338"/>
      <c r="K129" s="329"/>
      <c r="L129" s="329"/>
      <c r="M129" s="330"/>
      <c r="N129" s="329"/>
      <c r="O129" s="329"/>
      <c r="P129" s="329"/>
      <c r="Q129" s="329"/>
      <c r="R129" s="329"/>
      <c r="S129" s="139"/>
    </row>
    <row r="130" spans="2:19" s="50" customFormat="1" ht="11.25" customHeight="1" x14ac:dyDescent="0.25">
      <c r="B130" s="138"/>
      <c r="C130" s="339"/>
      <c r="D130" s="339"/>
      <c r="E130" s="340"/>
      <c r="F130" s="329"/>
      <c r="G130" s="329"/>
      <c r="H130" s="329"/>
      <c r="I130" s="338"/>
      <c r="J130" s="338"/>
      <c r="K130" s="329"/>
      <c r="L130" s="329"/>
      <c r="M130" s="330"/>
      <c r="N130" s="329"/>
      <c r="O130" s="329"/>
      <c r="P130" s="329"/>
      <c r="Q130" s="329"/>
      <c r="R130" s="329"/>
      <c r="S130" s="139"/>
    </row>
    <row r="131" spans="2:19" s="50" customFormat="1" ht="11.25" customHeight="1" x14ac:dyDescent="0.25">
      <c r="B131" s="138"/>
      <c r="C131" s="339"/>
      <c r="D131" s="339"/>
      <c r="E131" s="340"/>
      <c r="F131" s="329"/>
      <c r="G131" s="329"/>
      <c r="H131" s="329"/>
      <c r="I131" s="338"/>
      <c r="J131" s="338"/>
      <c r="K131" s="329"/>
      <c r="L131" s="329"/>
      <c r="M131" s="330"/>
      <c r="N131" s="329"/>
      <c r="O131" s="329"/>
      <c r="P131" s="329"/>
      <c r="Q131" s="329"/>
      <c r="R131" s="329"/>
      <c r="S131" s="139"/>
    </row>
    <row r="132" spans="2:19" s="50" customFormat="1" ht="11.25" customHeight="1" x14ac:dyDescent="0.25">
      <c r="B132" s="138"/>
      <c r="C132" s="339"/>
      <c r="D132" s="339"/>
      <c r="E132" s="340"/>
      <c r="F132" s="329"/>
      <c r="G132" s="329"/>
      <c r="H132" s="329"/>
      <c r="I132" s="338"/>
      <c r="J132" s="338"/>
      <c r="K132" s="329"/>
      <c r="L132" s="329"/>
      <c r="M132" s="330"/>
      <c r="N132" s="329"/>
      <c r="O132" s="329"/>
      <c r="P132" s="329"/>
      <c r="Q132" s="329"/>
      <c r="R132" s="329"/>
      <c r="S132" s="139"/>
    </row>
    <row r="133" spans="2:19" s="50" customFormat="1" ht="11.25" customHeight="1" x14ac:dyDescent="0.25">
      <c r="B133" s="138"/>
      <c r="C133" s="339"/>
      <c r="D133" s="339"/>
      <c r="E133" s="340"/>
      <c r="F133" s="329"/>
      <c r="G133" s="391" t="s">
        <v>967</v>
      </c>
      <c r="H133" s="391"/>
      <c r="I133" s="391"/>
      <c r="J133" s="391"/>
      <c r="K133" s="391"/>
      <c r="L133" s="391"/>
      <c r="M133" s="330"/>
      <c r="N133" s="329"/>
      <c r="O133" s="329"/>
      <c r="P133" s="329"/>
      <c r="Q133" s="329"/>
      <c r="R133" s="329"/>
      <c r="S133" s="139"/>
    </row>
    <row r="134" spans="2:19" s="50" customFormat="1" ht="11.25" customHeight="1" x14ac:dyDescent="0.25">
      <c r="B134" s="138"/>
      <c r="C134" s="339"/>
      <c r="D134" s="339"/>
      <c r="E134" s="167"/>
      <c r="F134" s="144"/>
      <c r="G134" s="394" t="s">
        <v>968</v>
      </c>
      <c r="H134" s="394"/>
      <c r="I134" s="394"/>
      <c r="J134" s="394"/>
      <c r="K134" s="394"/>
      <c r="L134" s="394"/>
      <c r="M134" s="330"/>
      <c r="N134" s="329"/>
      <c r="O134" s="329"/>
      <c r="P134" s="329"/>
      <c r="Q134" s="329"/>
      <c r="R134" s="329"/>
      <c r="S134" s="139"/>
    </row>
    <row r="135" spans="2:19" s="102" customFormat="1" ht="9.75" customHeight="1" x14ac:dyDescent="0.25">
      <c r="B135" s="138"/>
      <c r="C135" s="339"/>
      <c r="D135" s="339"/>
      <c r="E135" s="167"/>
      <c r="F135" s="144"/>
      <c r="G135" s="144"/>
      <c r="H135" s="144"/>
      <c r="I135" s="144"/>
      <c r="J135" s="338"/>
      <c r="K135" s="329"/>
      <c r="L135" s="329"/>
      <c r="M135" s="330"/>
      <c r="N135" s="329"/>
      <c r="O135" s="329"/>
      <c r="P135" s="329"/>
      <c r="Q135" s="329"/>
      <c r="R135" s="329"/>
      <c r="S135" s="139"/>
    </row>
    <row r="136" spans="2:19" ht="9.75" customHeight="1" x14ac:dyDescent="0.25">
      <c r="B136" s="145"/>
      <c r="C136" s="341"/>
      <c r="D136" s="341"/>
      <c r="E136" s="342"/>
      <c r="F136" s="343"/>
      <c r="G136" s="396"/>
      <c r="H136" s="396"/>
      <c r="I136" s="396"/>
      <c r="J136" s="396"/>
      <c r="K136" s="396"/>
      <c r="L136" s="396"/>
      <c r="M136" s="341"/>
      <c r="N136" s="396"/>
      <c r="O136" s="396"/>
      <c r="P136" s="396"/>
      <c r="Q136" s="396"/>
      <c r="R136" s="344"/>
      <c r="S136" s="140"/>
    </row>
    <row r="137" spans="2:19" ht="12.75" thickBot="1" x14ac:dyDescent="0.3">
      <c r="B137" s="392"/>
      <c r="C137" s="393"/>
      <c r="D137" s="393"/>
      <c r="E137" s="393"/>
      <c r="F137" s="393"/>
      <c r="G137" s="393"/>
      <c r="H137" s="146"/>
      <c r="I137" s="146"/>
      <c r="J137" s="146"/>
      <c r="K137" s="393"/>
      <c r="L137" s="393"/>
      <c r="M137" s="393"/>
      <c r="N137" s="393"/>
      <c r="O137" s="393"/>
      <c r="P137" s="393"/>
      <c r="Q137" s="146"/>
      <c r="R137" s="146"/>
      <c r="S137" s="147"/>
    </row>
    <row r="139" spans="2:19" x14ac:dyDescent="0.25">
      <c r="E139" s="152"/>
      <c r="G139" s="48"/>
      <c r="H139" s="48"/>
      <c r="I139" s="48"/>
      <c r="J139" s="48"/>
      <c r="N139" s="82"/>
      <c r="P139" s="82"/>
    </row>
  </sheetData>
  <mergeCells count="34">
    <mergeCell ref="E1:S1"/>
    <mergeCell ref="E2:S2"/>
    <mergeCell ref="E3:S3"/>
    <mergeCell ref="E4:S4"/>
    <mergeCell ref="I59:I60"/>
    <mergeCell ref="R59:R61"/>
    <mergeCell ref="C43:G43"/>
    <mergeCell ref="L43:P43"/>
    <mergeCell ref="C44:G44"/>
    <mergeCell ref="L44:P44"/>
    <mergeCell ref="C45:E45"/>
    <mergeCell ref="E54:S54"/>
    <mergeCell ref="E55:S55"/>
    <mergeCell ref="E56:S56"/>
    <mergeCell ref="E57:S57"/>
    <mergeCell ref="B51:G51"/>
    <mergeCell ref="K51:P51"/>
    <mergeCell ref="L45:P45"/>
    <mergeCell ref="G49:L49"/>
    <mergeCell ref="G50:L50"/>
    <mergeCell ref="C125:G125"/>
    <mergeCell ref="L125:P125"/>
    <mergeCell ref="C126:G126"/>
    <mergeCell ref="L126:P126"/>
    <mergeCell ref="B137:G137"/>
    <mergeCell ref="K137:P137"/>
    <mergeCell ref="G134:L134"/>
    <mergeCell ref="L128:P128"/>
    <mergeCell ref="G133:L133"/>
    <mergeCell ref="G136:L136"/>
    <mergeCell ref="N136:Q136"/>
    <mergeCell ref="C128:E128"/>
    <mergeCell ref="C127:G127"/>
    <mergeCell ref="L127:P127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134"/>
  <sheetViews>
    <sheetView showGridLines="0" zoomScaleNormal="100" workbookViewId="0">
      <selection activeCell="Q70" sqref="Q1:R1048576"/>
    </sheetView>
  </sheetViews>
  <sheetFormatPr baseColWidth="10" defaultColWidth="5.7109375" defaultRowHeight="11.25" x14ac:dyDescent="0.25"/>
  <cols>
    <col min="1" max="1" width="1.42578125" style="10" customWidth="1"/>
    <col min="2" max="2" width="4.42578125" style="10" bestFit="1" customWidth="1"/>
    <col min="3" max="3" width="6.42578125" style="10" customWidth="1"/>
    <col min="4" max="4" width="4.85546875" style="10" customWidth="1"/>
    <col min="5" max="5" width="7.28515625" style="10" customWidth="1"/>
    <col min="6" max="6" width="9.28515625" style="10" customWidth="1"/>
    <col min="7" max="7" width="5.85546875" style="10" customWidth="1"/>
    <col min="8" max="8" width="1.5703125" style="10" customWidth="1"/>
    <col min="9" max="9" width="6.140625" style="11" customWidth="1"/>
    <col min="10" max="10" width="1.140625" style="10" customWidth="1"/>
    <col min="11" max="11" width="25.140625" style="12" customWidth="1"/>
    <col min="12" max="12" width="8.42578125" style="12" customWidth="1"/>
    <col min="13" max="13" width="21.7109375" style="12" customWidth="1"/>
    <col min="14" max="14" width="6.7109375" style="10" customWidth="1"/>
    <col min="15" max="15" width="19.42578125" style="10" hidden="1" customWidth="1"/>
    <col min="16" max="16" width="0.42578125" style="10" customWidth="1"/>
    <col min="17" max="16384" width="5.7109375" style="10"/>
  </cols>
  <sheetData>
    <row r="1" spans="2:16" ht="12" thickBot="1" x14ac:dyDescent="0.3"/>
    <row r="2" spans="2:16" x14ac:dyDescent="0.25">
      <c r="B2" s="13"/>
      <c r="C2" s="14"/>
      <c r="D2" s="14"/>
      <c r="E2" s="14"/>
      <c r="F2" s="14"/>
      <c r="G2" s="421" t="s">
        <v>923</v>
      </c>
      <c r="H2" s="422"/>
      <c r="I2" s="422"/>
      <c r="J2" s="422"/>
      <c r="K2" s="422"/>
      <c r="L2" s="422"/>
      <c r="M2" s="422"/>
      <c r="N2" s="422"/>
      <c r="O2" s="422"/>
      <c r="P2" s="423"/>
    </row>
    <row r="3" spans="2:16" ht="12" customHeight="1" x14ac:dyDescent="0.25">
      <c r="B3" s="15"/>
      <c r="C3" s="345"/>
      <c r="D3" s="345"/>
      <c r="E3" s="345"/>
      <c r="F3" s="345"/>
      <c r="G3" s="424" t="s">
        <v>1013</v>
      </c>
      <c r="H3" s="425"/>
      <c r="I3" s="425"/>
      <c r="J3" s="425"/>
      <c r="K3" s="425"/>
      <c r="L3" s="425"/>
      <c r="M3" s="425"/>
      <c r="N3" s="425" t="s">
        <v>970</v>
      </c>
      <c r="O3" s="425"/>
      <c r="P3" s="426"/>
    </row>
    <row r="4" spans="2:16" ht="15" customHeight="1" x14ac:dyDescent="0.25">
      <c r="B4" s="16"/>
      <c r="C4" s="345"/>
      <c r="D4" s="345"/>
      <c r="E4" s="345"/>
      <c r="F4" s="345"/>
      <c r="G4" s="424" t="s">
        <v>1348</v>
      </c>
      <c r="H4" s="425"/>
      <c r="I4" s="425"/>
      <c r="J4" s="425"/>
      <c r="K4" s="425"/>
      <c r="L4" s="425"/>
      <c r="M4" s="425"/>
      <c r="N4" s="425" t="s">
        <v>971</v>
      </c>
      <c r="O4" s="425"/>
      <c r="P4" s="426"/>
    </row>
    <row r="5" spans="2:16" ht="15.75" customHeight="1" thickBot="1" x14ac:dyDescent="0.3">
      <c r="B5" s="17"/>
      <c r="C5" s="18"/>
      <c r="D5" s="18"/>
      <c r="E5" s="18"/>
      <c r="F5" s="18"/>
      <c r="G5" s="427" t="str">
        <f>+G58</f>
        <v>(Cifras expresadas en  pesos)</v>
      </c>
      <c r="H5" s="428"/>
      <c r="I5" s="428"/>
      <c r="J5" s="428"/>
      <c r="K5" s="428"/>
      <c r="L5" s="428"/>
      <c r="M5" s="428"/>
      <c r="N5" s="428" t="s">
        <v>972</v>
      </c>
      <c r="O5" s="428"/>
      <c r="P5" s="429"/>
    </row>
    <row r="6" spans="2:16" x14ac:dyDescent="0.25">
      <c r="B6" s="19"/>
      <c r="C6" s="346"/>
      <c r="D6" s="346"/>
      <c r="E6" s="346"/>
      <c r="F6" s="346"/>
      <c r="G6" s="346"/>
      <c r="H6" s="346"/>
      <c r="I6" s="347"/>
      <c r="J6" s="348"/>
      <c r="K6" s="349"/>
      <c r="L6" s="349"/>
      <c r="M6" s="349"/>
      <c r="N6" s="348"/>
      <c r="O6" s="348"/>
      <c r="P6" s="21"/>
    </row>
    <row r="7" spans="2:16" x14ac:dyDescent="0.25">
      <c r="B7" s="22"/>
      <c r="C7" s="350"/>
      <c r="D7" s="350"/>
      <c r="E7" s="350"/>
      <c r="F7" s="350"/>
      <c r="G7" s="350"/>
      <c r="H7" s="350"/>
      <c r="I7" s="351" t="s">
        <v>926</v>
      </c>
      <c r="J7" s="352"/>
      <c r="K7" s="353" t="s">
        <v>1014</v>
      </c>
      <c r="L7" s="353"/>
      <c r="M7" s="353" t="s">
        <v>1014</v>
      </c>
      <c r="N7" s="354"/>
      <c r="O7" s="354" t="s">
        <v>1015</v>
      </c>
      <c r="P7" s="21"/>
    </row>
    <row r="8" spans="2:16" x14ac:dyDescent="0.25">
      <c r="B8" s="277"/>
      <c r="C8" s="354"/>
      <c r="D8" s="354"/>
      <c r="E8" s="354"/>
      <c r="F8" s="354"/>
      <c r="G8" s="354"/>
      <c r="H8" s="354"/>
      <c r="I8" s="351"/>
      <c r="J8" s="352"/>
      <c r="K8" s="295">
        <v>2024</v>
      </c>
      <c r="L8" s="353"/>
      <c r="M8" s="295">
        <v>2023</v>
      </c>
      <c r="N8" s="354"/>
      <c r="O8" s="354" t="s">
        <v>1016</v>
      </c>
      <c r="P8" s="21"/>
    </row>
    <row r="9" spans="2:16" x14ac:dyDescent="0.25">
      <c r="B9" s="22"/>
      <c r="C9" s="348"/>
      <c r="D9" s="348"/>
      <c r="E9" s="348"/>
      <c r="F9" s="348"/>
      <c r="G9" s="348"/>
      <c r="H9" s="348"/>
      <c r="I9" s="355"/>
      <c r="J9" s="352"/>
      <c r="K9" s="23"/>
      <c r="L9" s="356"/>
      <c r="M9" s="23"/>
      <c r="N9" s="352"/>
      <c r="O9" s="352"/>
      <c r="P9" s="21"/>
    </row>
    <row r="10" spans="2:16" x14ac:dyDescent="0.25">
      <c r="B10" s="277" t="s">
        <v>929</v>
      </c>
      <c r="C10" s="346" t="s">
        <v>1017</v>
      </c>
      <c r="D10" s="348"/>
      <c r="E10" s="348"/>
      <c r="F10" s="348"/>
      <c r="G10" s="348"/>
      <c r="H10" s="348"/>
      <c r="I10" s="355"/>
      <c r="J10" s="352"/>
      <c r="K10" s="6">
        <f>SUM(K11:K13)</f>
        <v>450385188087.28003</v>
      </c>
      <c r="L10" s="7"/>
      <c r="M10" s="6">
        <f>SUM(M11:M13)</f>
        <v>405915304094.03998</v>
      </c>
      <c r="N10" s="8"/>
      <c r="O10" s="6">
        <f>+K10-M10</f>
        <v>44469883993.240051</v>
      </c>
      <c r="P10" s="21"/>
    </row>
    <row r="11" spans="2:16" x14ac:dyDescent="0.25">
      <c r="B11" s="277">
        <v>41</v>
      </c>
      <c r="C11" s="348" t="s">
        <v>1018</v>
      </c>
      <c r="D11" s="348"/>
      <c r="E11" s="348"/>
      <c r="F11" s="348"/>
      <c r="G11" s="348"/>
      <c r="H11" s="348"/>
      <c r="I11" s="294" t="s">
        <v>1032</v>
      </c>
      <c r="J11" s="352"/>
      <c r="K11" s="357">
        <f>+K64</f>
        <v>115924396</v>
      </c>
      <c r="L11" s="2"/>
      <c r="M11" s="357">
        <f>+M64</f>
        <v>29193984</v>
      </c>
      <c r="N11" s="4"/>
      <c r="O11" s="3">
        <f>+K11-M11</f>
        <v>86730412</v>
      </c>
      <c r="P11" s="21"/>
    </row>
    <row r="12" spans="2:16" x14ac:dyDescent="0.25">
      <c r="B12" s="277">
        <v>44</v>
      </c>
      <c r="C12" s="348" t="s">
        <v>1019</v>
      </c>
      <c r="D12" s="348"/>
      <c r="E12" s="348"/>
      <c r="F12" s="348"/>
      <c r="G12" s="348"/>
      <c r="H12" s="348"/>
      <c r="I12" s="294" t="s">
        <v>1032</v>
      </c>
      <c r="J12" s="352"/>
      <c r="K12" s="357">
        <f>+K67</f>
        <v>1360050</v>
      </c>
      <c r="L12" s="2"/>
      <c r="M12" s="357">
        <f>+M67</f>
        <v>133205650</v>
      </c>
      <c r="N12" s="4"/>
      <c r="O12" s="2">
        <f>+K12-M12</f>
        <v>-131845600</v>
      </c>
      <c r="P12" s="21"/>
    </row>
    <row r="13" spans="2:16" x14ac:dyDescent="0.25">
      <c r="B13" s="277">
        <v>47</v>
      </c>
      <c r="C13" s="348" t="s">
        <v>1020</v>
      </c>
      <c r="D13" s="348"/>
      <c r="E13" s="348"/>
      <c r="F13" s="348"/>
      <c r="G13" s="348"/>
      <c r="H13" s="348"/>
      <c r="I13" s="355"/>
      <c r="J13" s="352"/>
      <c r="K13" s="357">
        <f>+K70</f>
        <v>450267903641.28003</v>
      </c>
      <c r="L13" s="2"/>
      <c r="M13" s="357">
        <f>+M70</f>
        <v>405752904460.03998</v>
      </c>
      <c r="N13" s="4"/>
      <c r="O13" s="358">
        <f>+K13-M13</f>
        <v>44514999181.240051</v>
      </c>
      <c r="P13" s="21"/>
    </row>
    <row r="14" spans="2:16" x14ac:dyDescent="0.25">
      <c r="B14" s="277"/>
      <c r="C14" s="348"/>
      <c r="D14" s="348"/>
      <c r="E14" s="348"/>
      <c r="F14" s="348"/>
      <c r="G14" s="348"/>
      <c r="H14" s="348"/>
      <c r="I14" s="355"/>
      <c r="J14" s="352"/>
      <c r="K14" s="2"/>
      <c r="L14" s="2"/>
      <c r="M14" s="2"/>
      <c r="N14" s="4"/>
      <c r="O14" s="4"/>
      <c r="P14" s="21"/>
    </row>
    <row r="15" spans="2:16" x14ac:dyDescent="0.25">
      <c r="B15" s="277"/>
      <c r="C15" s="348"/>
      <c r="D15" s="348"/>
      <c r="E15" s="348"/>
      <c r="F15" s="348"/>
      <c r="G15" s="348"/>
      <c r="H15" s="348"/>
      <c r="I15" s="355"/>
      <c r="J15" s="352"/>
      <c r="K15" s="2"/>
      <c r="L15" s="2"/>
      <c r="M15" s="2"/>
      <c r="N15" s="4"/>
      <c r="O15" s="24"/>
      <c r="P15" s="21"/>
    </row>
    <row r="16" spans="2:16" x14ac:dyDescent="0.25">
      <c r="B16" s="277"/>
      <c r="C16" s="346" t="s">
        <v>1021</v>
      </c>
      <c r="D16" s="348"/>
      <c r="E16" s="348"/>
      <c r="F16" s="348"/>
      <c r="G16" s="348"/>
      <c r="H16" s="348"/>
      <c r="I16" s="355"/>
      <c r="J16" s="352"/>
      <c r="K16" s="6">
        <f>SUM(K17:K20)</f>
        <v>478893979921.52991</v>
      </c>
      <c r="L16" s="7"/>
      <c r="M16" s="6">
        <f>SUM(M17:M20)</f>
        <v>402057887027.42999</v>
      </c>
      <c r="N16" s="8"/>
      <c r="O16" s="6">
        <f>+K16-M16</f>
        <v>76836092894.099915</v>
      </c>
      <c r="P16" s="21"/>
    </row>
    <row r="17" spans="2:16" x14ac:dyDescent="0.25">
      <c r="B17" s="277">
        <v>51</v>
      </c>
      <c r="C17" s="348" t="s">
        <v>1022</v>
      </c>
      <c r="D17" s="348"/>
      <c r="E17" s="348"/>
      <c r="F17" s="348"/>
      <c r="G17" s="348"/>
      <c r="H17" s="348"/>
      <c r="I17" s="294" t="s">
        <v>1039</v>
      </c>
      <c r="J17" s="352"/>
      <c r="K17" s="357">
        <f>+K75</f>
        <v>467623211293.45996</v>
      </c>
      <c r="L17" s="2"/>
      <c r="M17" s="357">
        <f>+M75</f>
        <v>390648467877.33002</v>
      </c>
      <c r="N17" s="4"/>
      <c r="O17" s="2">
        <f>+K17-M17</f>
        <v>76974743416.129944</v>
      </c>
      <c r="P17" s="21"/>
    </row>
    <row r="18" spans="2:16" s="20" customFormat="1" x14ac:dyDescent="0.25">
      <c r="B18" s="277">
        <v>53</v>
      </c>
      <c r="C18" s="348" t="s">
        <v>1023</v>
      </c>
      <c r="D18" s="348"/>
      <c r="E18" s="348"/>
      <c r="F18" s="348"/>
      <c r="G18" s="348"/>
      <c r="H18" s="348"/>
      <c r="I18" s="294" t="s">
        <v>1039</v>
      </c>
      <c r="J18" s="352"/>
      <c r="K18" s="357">
        <f>+K85</f>
        <v>10664808247.970001</v>
      </c>
      <c r="L18" s="2"/>
      <c r="M18" s="357">
        <f>+M85</f>
        <v>10798045134.880001</v>
      </c>
      <c r="N18" s="4"/>
      <c r="O18" s="3">
        <f>+K18-M18</f>
        <v>-133236886.90999985</v>
      </c>
      <c r="P18" s="25"/>
    </row>
    <row r="19" spans="2:16" s="20" customFormat="1" hidden="1" x14ac:dyDescent="0.25">
      <c r="B19" s="277">
        <v>54</v>
      </c>
      <c r="C19" s="348" t="s">
        <v>1019</v>
      </c>
      <c r="D19" s="348"/>
      <c r="E19" s="348"/>
      <c r="F19" s="348"/>
      <c r="G19" s="348"/>
      <c r="H19" s="348"/>
      <c r="I19" s="355"/>
      <c r="J19" s="352"/>
      <c r="K19" s="357">
        <v>0</v>
      </c>
      <c r="L19" s="2"/>
      <c r="M19" s="357">
        <v>0</v>
      </c>
      <c r="N19" s="4"/>
      <c r="O19" s="3"/>
      <c r="P19" s="25"/>
    </row>
    <row r="20" spans="2:16" s="20" customFormat="1" x14ac:dyDescent="0.25">
      <c r="B20" s="277">
        <v>57</v>
      </c>
      <c r="C20" s="348" t="s">
        <v>1020</v>
      </c>
      <c r="D20" s="348"/>
      <c r="E20" s="348"/>
      <c r="F20" s="348"/>
      <c r="G20" s="348"/>
      <c r="H20" s="348"/>
      <c r="I20" s="294" t="s">
        <v>1039</v>
      </c>
      <c r="J20" s="352"/>
      <c r="K20" s="357">
        <f>+K95</f>
        <v>605960380.10000002</v>
      </c>
      <c r="L20" s="2"/>
      <c r="M20" s="357">
        <f>+M95</f>
        <v>611374015.22000003</v>
      </c>
      <c r="N20" s="4"/>
      <c r="O20" s="359">
        <f>+K20-M20</f>
        <v>-5413635.1200000048</v>
      </c>
      <c r="P20" s="21"/>
    </row>
    <row r="21" spans="2:16" x14ac:dyDescent="0.25">
      <c r="B21" s="277"/>
      <c r="C21" s="348"/>
      <c r="D21" s="348"/>
      <c r="E21" s="348"/>
      <c r="F21" s="348"/>
      <c r="G21" s="348"/>
      <c r="H21" s="348"/>
      <c r="I21" s="355"/>
      <c r="J21" s="352"/>
      <c r="K21" s="360"/>
      <c r="L21" s="360"/>
      <c r="M21" s="360"/>
      <c r="N21" s="361"/>
      <c r="O21" s="361"/>
      <c r="P21" s="21"/>
    </row>
    <row r="22" spans="2:16" x14ac:dyDescent="0.25">
      <c r="B22" s="277"/>
      <c r="C22" s="346" t="s">
        <v>1024</v>
      </c>
      <c r="D22" s="346"/>
      <c r="E22" s="346"/>
      <c r="F22" s="346"/>
      <c r="G22" s="346"/>
      <c r="H22" s="346"/>
      <c r="I22" s="351"/>
      <c r="J22" s="352"/>
      <c r="K22" s="6">
        <f>+K10-K16</f>
        <v>-28508791834.249878</v>
      </c>
      <c r="L22" s="7"/>
      <c r="M22" s="6">
        <f>+M10-M16</f>
        <v>3857417066.6099854</v>
      </c>
      <c r="N22" s="9"/>
      <c r="O22" s="1">
        <f>+K22-M22</f>
        <v>-32366208900.859863</v>
      </c>
      <c r="P22" s="21"/>
    </row>
    <row r="23" spans="2:16" x14ac:dyDescent="0.25">
      <c r="B23" s="277"/>
      <c r="C23" s="346"/>
      <c r="D23" s="346"/>
      <c r="E23" s="346"/>
      <c r="F23" s="346"/>
      <c r="G23" s="346"/>
      <c r="H23" s="346"/>
      <c r="I23" s="351"/>
      <c r="J23" s="352"/>
      <c r="K23" s="7"/>
      <c r="L23" s="7"/>
      <c r="M23" s="7"/>
      <c r="N23" s="9"/>
      <c r="O23" s="26"/>
      <c r="P23" s="21"/>
    </row>
    <row r="24" spans="2:16" x14ac:dyDescent="0.25">
      <c r="B24" s="277"/>
      <c r="C24" s="346"/>
      <c r="D24" s="346"/>
      <c r="E24" s="346"/>
      <c r="F24" s="346"/>
      <c r="G24" s="346"/>
      <c r="H24" s="346"/>
      <c r="I24" s="351"/>
      <c r="J24" s="352"/>
      <c r="K24" s="7"/>
      <c r="L24" s="7"/>
      <c r="M24" s="7"/>
      <c r="N24" s="9"/>
      <c r="O24" s="26"/>
      <c r="P24" s="21"/>
    </row>
    <row r="25" spans="2:16" x14ac:dyDescent="0.25">
      <c r="B25" s="277"/>
      <c r="C25" s="346" t="s">
        <v>1025</v>
      </c>
      <c r="D25" s="346"/>
      <c r="E25" s="346"/>
      <c r="F25" s="346"/>
      <c r="G25" s="346"/>
      <c r="H25" s="346"/>
      <c r="I25" s="351"/>
      <c r="J25" s="352"/>
      <c r="K25" s="6">
        <f>+K26</f>
        <v>3147415421.1599998</v>
      </c>
      <c r="L25" s="7"/>
      <c r="M25" s="6">
        <f>+M26</f>
        <v>1812970519.5500002</v>
      </c>
      <c r="N25" s="9"/>
      <c r="O25" s="26"/>
      <c r="P25" s="21"/>
    </row>
    <row r="26" spans="2:16" x14ac:dyDescent="0.25">
      <c r="B26" s="277">
        <v>48</v>
      </c>
      <c r="C26" s="348" t="s">
        <v>1026</v>
      </c>
      <c r="D26" s="348"/>
      <c r="E26" s="348"/>
      <c r="F26" s="348"/>
      <c r="G26" s="348"/>
      <c r="H26" s="348"/>
      <c r="I26" s="294" t="s">
        <v>1032</v>
      </c>
      <c r="J26" s="352"/>
      <c r="K26" s="357">
        <f>+K103</f>
        <v>3147415421.1599998</v>
      </c>
      <c r="L26" s="2"/>
      <c r="M26" s="357">
        <f>+M103</f>
        <v>1812970519.5500002</v>
      </c>
      <c r="N26" s="9"/>
      <c r="O26" s="26"/>
      <c r="P26" s="21"/>
    </row>
    <row r="27" spans="2:16" x14ac:dyDescent="0.25">
      <c r="B27" s="277"/>
      <c r="C27" s="348"/>
      <c r="D27" s="348"/>
      <c r="E27" s="348"/>
      <c r="F27" s="348"/>
      <c r="G27" s="348"/>
      <c r="H27" s="348"/>
      <c r="I27" s="355"/>
      <c r="J27" s="352"/>
      <c r="K27" s="2"/>
      <c r="L27" s="2"/>
      <c r="M27" s="2"/>
      <c r="N27" s="4"/>
      <c r="O27" s="24"/>
      <c r="P27" s="21"/>
    </row>
    <row r="28" spans="2:16" x14ac:dyDescent="0.25">
      <c r="B28" s="277"/>
      <c r="C28" s="346" t="s">
        <v>1027</v>
      </c>
      <c r="D28" s="348"/>
      <c r="E28" s="348"/>
      <c r="F28" s="348"/>
      <c r="G28" s="348"/>
      <c r="H28" s="348"/>
      <c r="I28" s="355"/>
      <c r="J28" s="352"/>
      <c r="K28" s="6">
        <f>+K29</f>
        <v>1052259906.51</v>
      </c>
      <c r="L28" s="7"/>
      <c r="M28" s="6">
        <f>+M29</f>
        <v>2112805108.1300001</v>
      </c>
      <c r="N28" s="7"/>
      <c r="O28" s="1">
        <f>+K28-M28</f>
        <v>-1060545201.6200001</v>
      </c>
      <c r="P28" s="21"/>
    </row>
    <row r="29" spans="2:16" x14ac:dyDescent="0.25">
      <c r="B29" s="277">
        <v>58</v>
      </c>
      <c r="C29" s="348" t="s">
        <v>1028</v>
      </c>
      <c r="D29" s="348"/>
      <c r="E29" s="348"/>
      <c r="F29" s="348"/>
      <c r="G29" s="348"/>
      <c r="H29" s="348"/>
      <c r="I29" s="294" t="s">
        <v>1039</v>
      </c>
      <c r="J29" s="352"/>
      <c r="K29" s="357">
        <f>+K110</f>
        <v>1052259906.51</v>
      </c>
      <c r="L29" s="2"/>
      <c r="M29" s="357">
        <f>+M110</f>
        <v>2112805108.1300001</v>
      </c>
      <c r="N29" s="2"/>
      <c r="O29" s="27">
        <f>+K29-M29</f>
        <v>-1060545201.6200001</v>
      </c>
      <c r="P29" s="21"/>
    </row>
    <row r="30" spans="2:16" x14ac:dyDescent="0.25">
      <c r="B30" s="277"/>
      <c r="C30" s="348"/>
      <c r="D30" s="348"/>
      <c r="E30" s="348"/>
      <c r="F30" s="348"/>
      <c r="G30" s="348"/>
      <c r="H30" s="348"/>
      <c r="I30" s="355"/>
      <c r="J30" s="352"/>
      <c r="K30" s="357"/>
      <c r="L30" s="2"/>
      <c r="M30" s="357"/>
      <c r="N30" s="2"/>
      <c r="O30" s="3"/>
      <c r="P30" s="21"/>
    </row>
    <row r="31" spans="2:16" x14ac:dyDescent="0.25">
      <c r="B31" s="277"/>
      <c r="C31" s="346" t="s">
        <v>1029</v>
      </c>
      <c r="D31" s="348"/>
      <c r="E31" s="348"/>
      <c r="F31" s="348"/>
      <c r="G31" s="348"/>
      <c r="H31" s="348"/>
      <c r="I31" s="355"/>
      <c r="J31" s="352"/>
      <c r="K31" s="6">
        <f>+K25-K28</f>
        <v>2095155514.6499999</v>
      </c>
      <c r="L31" s="7"/>
      <c r="M31" s="6">
        <f>+M25-M28</f>
        <v>-299834588.57999992</v>
      </c>
      <c r="N31" s="2"/>
      <c r="O31" s="3"/>
      <c r="P31" s="21"/>
    </row>
    <row r="32" spans="2:16" x14ac:dyDescent="0.25">
      <c r="B32" s="277"/>
      <c r="C32" s="348"/>
      <c r="D32" s="348"/>
      <c r="E32" s="348"/>
      <c r="F32" s="348"/>
      <c r="G32" s="348"/>
      <c r="H32" s="348"/>
      <c r="I32" s="355"/>
      <c r="J32" s="352"/>
      <c r="K32" s="357"/>
      <c r="L32" s="2"/>
      <c r="M32" s="357"/>
      <c r="N32" s="2"/>
      <c r="O32" s="3"/>
      <c r="P32" s="21"/>
    </row>
    <row r="33" spans="2:16" x14ac:dyDescent="0.25">
      <c r="B33" s="277"/>
      <c r="C33" s="348"/>
      <c r="D33" s="348"/>
      <c r="E33" s="348"/>
      <c r="F33" s="348"/>
      <c r="G33" s="348"/>
      <c r="H33" s="348"/>
      <c r="I33" s="355"/>
      <c r="J33" s="352"/>
      <c r="K33" s="28"/>
      <c r="L33" s="2"/>
      <c r="M33" s="28"/>
      <c r="N33" s="4"/>
      <c r="O33" s="24"/>
      <c r="P33" s="29"/>
    </row>
    <row r="34" spans="2:16" s="20" customFormat="1" ht="12" thickBot="1" x14ac:dyDescent="0.3">
      <c r="B34" s="277"/>
      <c r="C34" s="346" t="s">
        <v>1030</v>
      </c>
      <c r="D34" s="346"/>
      <c r="E34" s="346"/>
      <c r="F34" s="346"/>
      <c r="G34" s="346"/>
      <c r="H34" s="346"/>
      <c r="I34" s="351"/>
      <c r="J34" s="352"/>
      <c r="K34" s="30">
        <f>+K22+K31</f>
        <v>-26413636319.599876</v>
      </c>
      <c r="L34" s="2"/>
      <c r="M34" s="30">
        <f>+M22+M31</f>
        <v>3557582478.0299854</v>
      </c>
      <c r="N34" s="8"/>
      <c r="O34" s="31">
        <f>+K34-M34</f>
        <v>-29971218797.62986</v>
      </c>
      <c r="P34" s="21"/>
    </row>
    <row r="35" spans="2:16" ht="12" thickTop="1" x14ac:dyDescent="0.25">
      <c r="B35" s="277"/>
      <c r="C35" s="348"/>
      <c r="D35" s="348"/>
      <c r="E35" s="348"/>
      <c r="F35" s="348"/>
      <c r="G35" s="348"/>
      <c r="H35" s="348"/>
      <c r="I35" s="355"/>
      <c r="J35" s="352"/>
      <c r="K35" s="5"/>
      <c r="L35" s="5"/>
      <c r="M35" s="5"/>
      <c r="N35" s="32"/>
      <c r="O35" s="32"/>
      <c r="P35" s="21"/>
    </row>
    <row r="36" spans="2:16" ht="3.75" customHeight="1" thickBot="1" x14ac:dyDescent="0.3">
      <c r="B36" s="277"/>
      <c r="C36" s="348"/>
      <c r="D36" s="348"/>
      <c r="E36" s="348"/>
      <c r="F36" s="348"/>
      <c r="G36" s="348"/>
      <c r="H36" s="348"/>
      <c r="I36" s="362"/>
      <c r="J36" s="348"/>
      <c r="K36" s="356"/>
      <c r="L36" s="349"/>
      <c r="M36" s="349"/>
      <c r="N36" s="363"/>
      <c r="O36" s="363"/>
      <c r="P36" s="21"/>
    </row>
    <row r="37" spans="2:16" ht="6.75" customHeight="1" x14ac:dyDescent="0.25">
      <c r="B37" s="276"/>
      <c r="C37" s="33"/>
      <c r="D37" s="33"/>
      <c r="E37" s="33"/>
      <c r="F37" s="33"/>
      <c r="G37" s="33"/>
      <c r="H37" s="33"/>
      <c r="I37" s="34"/>
      <c r="J37" s="33"/>
      <c r="K37" s="35"/>
      <c r="L37" s="35"/>
      <c r="M37" s="35"/>
      <c r="N37" s="33"/>
      <c r="O37" s="33"/>
      <c r="P37" s="272"/>
    </row>
    <row r="38" spans="2:16" x14ac:dyDescent="0.25">
      <c r="B38" s="277"/>
      <c r="C38" s="348"/>
      <c r="D38" s="348"/>
      <c r="E38" s="348"/>
      <c r="F38" s="348"/>
      <c r="G38" s="348"/>
      <c r="H38" s="348"/>
      <c r="I38" s="362"/>
      <c r="J38" s="348"/>
      <c r="K38" s="356"/>
      <c r="L38" s="356"/>
      <c r="M38" s="356"/>
      <c r="N38" s="348"/>
      <c r="O38" s="348"/>
      <c r="P38" s="275"/>
    </row>
    <row r="39" spans="2:16" x14ac:dyDescent="0.25">
      <c r="B39" s="277"/>
      <c r="C39" s="348"/>
      <c r="D39" s="348"/>
      <c r="E39" s="348"/>
      <c r="F39" s="348"/>
      <c r="G39" s="348"/>
      <c r="H39" s="348"/>
      <c r="I39" s="362"/>
      <c r="J39" s="348"/>
      <c r="K39" s="356"/>
      <c r="L39" s="356"/>
      <c r="M39" s="356"/>
      <c r="N39" s="348"/>
      <c r="O39" s="348"/>
      <c r="P39" s="275"/>
    </row>
    <row r="40" spans="2:16" x14ac:dyDescent="0.25">
      <c r="B40" s="277"/>
      <c r="C40" s="348"/>
      <c r="D40" s="348"/>
      <c r="E40" s="348"/>
      <c r="F40" s="348"/>
      <c r="G40" s="348"/>
      <c r="H40" s="348"/>
      <c r="I40" s="362"/>
      <c r="J40" s="348"/>
      <c r="K40" s="356"/>
      <c r="L40" s="356"/>
      <c r="M40" s="356"/>
      <c r="N40" s="348"/>
      <c r="O40" s="348"/>
      <c r="P40" s="275"/>
    </row>
    <row r="41" spans="2:16" x14ac:dyDescent="0.25">
      <c r="B41" s="277"/>
      <c r="C41" s="348"/>
      <c r="D41" s="348"/>
      <c r="E41" s="348"/>
      <c r="F41" s="348"/>
      <c r="G41" s="348"/>
      <c r="H41" s="348"/>
      <c r="I41" s="362"/>
      <c r="J41" s="348"/>
      <c r="K41" s="356"/>
      <c r="L41" s="356"/>
      <c r="M41" s="356"/>
      <c r="N41" s="348"/>
      <c r="O41" s="348"/>
      <c r="P41" s="275"/>
    </row>
    <row r="42" spans="2:16" x14ac:dyDescent="0.25">
      <c r="B42" s="277"/>
      <c r="C42" s="348"/>
      <c r="D42" s="348"/>
      <c r="E42" s="348"/>
      <c r="F42" s="348"/>
      <c r="G42" s="348"/>
      <c r="H42" s="348"/>
      <c r="I42" s="362"/>
      <c r="J42" s="348"/>
      <c r="K42" s="356"/>
      <c r="L42" s="356"/>
      <c r="M42" s="356"/>
      <c r="N42" s="348"/>
      <c r="O42" s="348"/>
      <c r="P42" s="275"/>
    </row>
    <row r="43" spans="2:16" ht="12" x14ac:dyDescent="0.25">
      <c r="B43" s="277"/>
      <c r="C43" s="431" t="s">
        <v>966</v>
      </c>
      <c r="D43" s="431"/>
      <c r="E43" s="431"/>
      <c r="F43" s="431"/>
      <c r="G43" s="431"/>
      <c r="H43" s="431"/>
      <c r="I43" s="431"/>
      <c r="J43" s="321"/>
      <c r="K43" s="321"/>
      <c r="L43" s="417" t="s">
        <v>1297</v>
      </c>
      <c r="M43" s="417"/>
      <c r="N43" s="417"/>
      <c r="O43" s="417"/>
      <c r="P43" s="275"/>
    </row>
    <row r="44" spans="2:16" ht="12" x14ac:dyDescent="0.25">
      <c r="B44" s="277"/>
      <c r="C44" s="432" t="s">
        <v>1298</v>
      </c>
      <c r="D44" s="432"/>
      <c r="E44" s="432"/>
      <c r="F44" s="432"/>
      <c r="G44" s="432"/>
      <c r="H44" s="432"/>
      <c r="I44" s="432"/>
      <c r="J44" s="320"/>
      <c r="K44" s="320"/>
      <c r="L44" s="418" t="s">
        <v>1299</v>
      </c>
      <c r="M44" s="418"/>
      <c r="N44" s="418"/>
      <c r="O44" s="418"/>
      <c r="P44" s="275"/>
    </row>
    <row r="45" spans="2:16" ht="12" x14ac:dyDescent="0.25">
      <c r="B45" s="277"/>
      <c r="C45" s="432" t="s">
        <v>1031</v>
      </c>
      <c r="D45" s="432"/>
      <c r="E45" s="432"/>
      <c r="F45" s="432"/>
      <c r="G45" s="432"/>
      <c r="H45" s="432"/>
      <c r="I45" s="432"/>
      <c r="J45" s="322"/>
      <c r="K45" s="364"/>
      <c r="L45" s="430" t="s">
        <v>1300</v>
      </c>
      <c r="M45" s="430"/>
      <c r="N45" s="430"/>
      <c r="O45" s="365"/>
      <c r="P45" s="275"/>
    </row>
    <row r="46" spans="2:16" x14ac:dyDescent="0.25">
      <c r="B46" s="277"/>
      <c r="C46" s="348"/>
      <c r="D46" s="348"/>
      <c r="E46" s="348"/>
      <c r="F46" s="348"/>
      <c r="G46" s="348"/>
      <c r="H46" s="348"/>
      <c r="I46" s="362"/>
      <c r="J46" s="348"/>
      <c r="K46" s="356"/>
      <c r="L46" s="356"/>
      <c r="M46" s="356"/>
      <c r="N46" s="348"/>
      <c r="O46" s="348"/>
      <c r="P46" s="275"/>
    </row>
    <row r="47" spans="2:16" ht="12" x14ac:dyDescent="0.25">
      <c r="B47" s="277"/>
      <c r="C47" s="348"/>
      <c r="D47" s="348"/>
      <c r="E47" s="348"/>
      <c r="F47" s="348"/>
      <c r="G47" s="348"/>
      <c r="H47" s="417" t="s">
        <v>967</v>
      </c>
      <c r="I47" s="417"/>
      <c r="J47" s="417"/>
      <c r="K47" s="417"/>
      <c r="L47" s="356"/>
      <c r="M47" s="356"/>
      <c r="N47" s="348"/>
      <c r="O47" s="348"/>
      <c r="P47" s="275"/>
    </row>
    <row r="48" spans="2:16" ht="12" x14ac:dyDescent="0.25">
      <c r="B48" s="277"/>
      <c r="C48" s="348"/>
      <c r="D48" s="348"/>
      <c r="E48" s="348"/>
      <c r="F48" s="348"/>
      <c r="G48" s="348"/>
      <c r="H48" s="418" t="s">
        <v>968</v>
      </c>
      <c r="I48" s="418"/>
      <c r="J48" s="418"/>
      <c r="K48" s="418"/>
      <c r="L48" s="356"/>
      <c r="M48" s="356"/>
      <c r="N48" s="348"/>
      <c r="O48" s="348"/>
      <c r="P48" s="275"/>
    </row>
    <row r="49" spans="2:16" x14ac:dyDescent="0.25">
      <c r="B49" s="277"/>
      <c r="C49" s="348"/>
      <c r="D49" s="348"/>
      <c r="E49" s="348"/>
      <c r="F49" s="348"/>
      <c r="G49" s="348"/>
      <c r="H49" s="348"/>
      <c r="I49" s="362"/>
      <c r="J49" s="348"/>
      <c r="K49" s="356"/>
      <c r="L49" s="356"/>
      <c r="M49" s="356"/>
      <c r="N49" s="348"/>
      <c r="O49" s="348"/>
      <c r="P49" s="275"/>
    </row>
    <row r="50" spans="2:16" ht="14.25" customHeight="1" x14ac:dyDescent="0.25">
      <c r="B50" s="277"/>
      <c r="C50" s="348"/>
      <c r="D50" s="348"/>
      <c r="E50" s="348"/>
      <c r="F50" s="348"/>
      <c r="G50" s="348"/>
      <c r="H50" s="348"/>
      <c r="I50" s="362"/>
      <c r="J50" s="348"/>
      <c r="K50" s="356"/>
      <c r="L50" s="356"/>
      <c r="M50" s="356"/>
      <c r="N50" s="348"/>
      <c r="O50" s="348"/>
      <c r="P50" s="275"/>
    </row>
    <row r="51" spans="2:16" x14ac:dyDescent="0.25">
      <c r="B51" s="277"/>
      <c r="C51" s="348"/>
      <c r="D51" s="348"/>
      <c r="E51" s="348"/>
      <c r="F51" s="348"/>
      <c r="G51" s="348"/>
      <c r="H51" s="348"/>
      <c r="I51" s="362"/>
      <c r="J51" s="348"/>
      <c r="K51" s="356"/>
      <c r="L51" s="356"/>
      <c r="M51" s="356"/>
      <c r="N51" s="348"/>
      <c r="O51" s="348"/>
      <c r="P51" s="275"/>
    </row>
    <row r="52" spans="2:16" ht="15.75" customHeight="1" thickBot="1" x14ac:dyDescent="0.3">
      <c r="B52" s="419"/>
      <c r="C52" s="420"/>
      <c r="D52" s="420"/>
      <c r="E52" s="420"/>
      <c r="F52" s="420"/>
      <c r="G52" s="420"/>
      <c r="H52" s="420"/>
      <c r="I52" s="366"/>
      <c r="J52" s="367"/>
      <c r="K52" s="368"/>
      <c r="L52" s="368"/>
      <c r="M52" s="368"/>
      <c r="N52" s="367"/>
      <c r="O52" s="367"/>
      <c r="P52" s="369"/>
    </row>
    <row r="54" spans="2:16" s="37" customFormat="1" ht="12" thickBot="1" x14ac:dyDescent="0.3">
      <c r="B54" s="10"/>
      <c r="C54" s="10"/>
      <c r="D54" s="10"/>
      <c r="E54" s="10"/>
      <c r="F54" s="10"/>
      <c r="G54" s="10"/>
      <c r="H54" s="10"/>
      <c r="I54" s="11"/>
      <c r="J54" s="10"/>
      <c r="K54" s="12"/>
      <c r="L54" s="12"/>
      <c r="M54" s="12"/>
      <c r="N54" s="10"/>
      <c r="O54" s="10"/>
      <c r="P54" s="10"/>
    </row>
    <row r="55" spans="2:16" s="37" customFormat="1" ht="15" customHeight="1" x14ac:dyDescent="0.25">
      <c r="B55" s="13"/>
      <c r="C55" s="14"/>
      <c r="D55" s="14"/>
      <c r="E55" s="14"/>
      <c r="F55" s="14"/>
      <c r="G55" s="421" t="s">
        <v>923</v>
      </c>
      <c r="H55" s="422"/>
      <c r="I55" s="422"/>
      <c r="J55" s="422"/>
      <c r="K55" s="422"/>
      <c r="L55" s="422"/>
      <c r="M55" s="422"/>
      <c r="N55" s="422"/>
      <c r="O55" s="422"/>
      <c r="P55" s="423"/>
    </row>
    <row r="56" spans="2:16" s="37" customFormat="1" ht="15" customHeight="1" x14ac:dyDescent="0.25">
      <c r="B56" s="15"/>
      <c r="C56" s="345"/>
      <c r="D56" s="345"/>
      <c r="E56" s="345"/>
      <c r="F56" s="345"/>
      <c r="G56" s="424" t="s">
        <v>1013</v>
      </c>
      <c r="H56" s="425"/>
      <c r="I56" s="425"/>
      <c r="J56" s="425"/>
      <c r="K56" s="425"/>
      <c r="L56" s="425"/>
      <c r="M56" s="425"/>
      <c r="N56" s="425"/>
      <c r="O56" s="425"/>
      <c r="P56" s="426"/>
    </row>
    <row r="57" spans="2:16" s="37" customFormat="1" ht="15.75" customHeight="1" x14ac:dyDescent="0.25">
      <c r="B57" s="16"/>
      <c r="C57" s="345"/>
      <c r="D57" s="345"/>
      <c r="E57" s="345"/>
      <c r="F57" s="345"/>
      <c r="G57" s="424" t="str">
        <f>+G4</f>
        <v>COMPARATIVO A 31 DE DICIEMBRE  2024</v>
      </c>
      <c r="H57" s="425"/>
      <c r="I57" s="425"/>
      <c r="J57" s="425"/>
      <c r="K57" s="425"/>
      <c r="L57" s="425"/>
      <c r="M57" s="425"/>
      <c r="N57" s="425"/>
      <c r="O57" s="425"/>
      <c r="P57" s="426"/>
    </row>
    <row r="58" spans="2:16" s="37" customFormat="1" ht="15.75" customHeight="1" thickBot="1" x14ac:dyDescent="0.3">
      <c r="B58" s="17"/>
      <c r="C58" s="18"/>
      <c r="D58" s="18"/>
      <c r="E58" s="18"/>
      <c r="F58" s="18"/>
      <c r="G58" s="427" t="s">
        <v>925</v>
      </c>
      <c r="H58" s="428"/>
      <c r="I58" s="428"/>
      <c r="J58" s="428"/>
      <c r="K58" s="428"/>
      <c r="L58" s="428"/>
      <c r="M58" s="428"/>
      <c r="N58" s="428"/>
      <c r="O58" s="428"/>
      <c r="P58" s="429"/>
    </row>
    <row r="59" spans="2:16" s="37" customFormat="1" x14ac:dyDescent="0.25">
      <c r="B59" s="19"/>
      <c r="C59" s="346"/>
      <c r="D59" s="346"/>
      <c r="E59" s="346"/>
      <c r="F59" s="346"/>
      <c r="G59" s="346"/>
      <c r="H59" s="346"/>
      <c r="I59" s="347"/>
      <c r="J59" s="348"/>
      <c r="K59" s="349"/>
      <c r="L59" s="349"/>
      <c r="M59" s="349"/>
      <c r="N59" s="352"/>
      <c r="O59" s="348"/>
      <c r="P59" s="21"/>
    </row>
    <row r="60" spans="2:16" s="37" customFormat="1" x14ac:dyDescent="0.25">
      <c r="B60" s="22"/>
      <c r="C60" s="350"/>
      <c r="D60" s="350"/>
      <c r="E60" s="350"/>
      <c r="F60" s="350"/>
      <c r="G60" s="350"/>
      <c r="H60" s="350"/>
      <c r="I60" s="351" t="s">
        <v>973</v>
      </c>
      <c r="J60" s="348"/>
      <c r="K60" s="353" t="s">
        <v>1014</v>
      </c>
      <c r="L60" s="353"/>
      <c r="M60" s="353" t="s">
        <v>1014</v>
      </c>
      <c r="N60" s="354"/>
      <c r="O60" s="354" t="s">
        <v>1015</v>
      </c>
      <c r="P60" s="21"/>
    </row>
    <row r="61" spans="2:16" x14ac:dyDescent="0.25">
      <c r="B61" s="277"/>
      <c r="C61" s="354"/>
      <c r="D61" s="354"/>
      <c r="E61" s="354"/>
      <c r="F61" s="354"/>
      <c r="G61" s="354"/>
      <c r="H61" s="354"/>
      <c r="I61" s="351"/>
      <c r="J61" s="348"/>
      <c r="K61" s="354">
        <f>+K8</f>
        <v>2024</v>
      </c>
      <c r="L61" s="353"/>
      <c r="M61" s="354">
        <f>+M8</f>
        <v>2023</v>
      </c>
      <c r="N61" s="354"/>
      <c r="O61" s="354" t="s">
        <v>1016</v>
      </c>
      <c r="P61" s="21"/>
    </row>
    <row r="62" spans="2:16" x14ac:dyDescent="0.25">
      <c r="B62" s="22"/>
      <c r="C62" s="348"/>
      <c r="D62" s="348"/>
      <c r="E62" s="348"/>
      <c r="F62" s="348"/>
      <c r="G62" s="348"/>
      <c r="H62" s="348"/>
      <c r="I62" s="355"/>
      <c r="J62" s="348"/>
      <c r="K62" s="23"/>
      <c r="L62" s="356"/>
      <c r="M62" s="23"/>
      <c r="N62" s="352"/>
      <c r="O62" s="352"/>
      <c r="P62" s="21"/>
    </row>
    <row r="63" spans="2:16" x14ac:dyDescent="0.25">
      <c r="B63" s="277" t="s">
        <v>929</v>
      </c>
      <c r="C63" s="346" t="s">
        <v>1017</v>
      </c>
      <c r="D63" s="348"/>
      <c r="E63" s="348"/>
      <c r="F63" s="348"/>
      <c r="G63" s="348"/>
      <c r="H63" s="348"/>
      <c r="I63" s="355"/>
      <c r="J63" s="348"/>
      <c r="K63" s="268">
        <f>+K64+K70+K67</f>
        <v>450385188087.28003</v>
      </c>
      <c r="L63" s="7"/>
      <c r="M63" s="268">
        <f>+M64+M70+M67</f>
        <v>405915304094.03998</v>
      </c>
      <c r="N63" s="7"/>
      <c r="O63" s="6">
        <f>+K63-M63</f>
        <v>44469883993.240051</v>
      </c>
      <c r="P63" s="21"/>
    </row>
    <row r="64" spans="2:16" x14ac:dyDescent="0.25">
      <c r="B64" s="277">
        <v>41</v>
      </c>
      <c r="C64" s="346" t="s">
        <v>674</v>
      </c>
      <c r="D64" s="348"/>
      <c r="E64" s="348"/>
      <c r="F64" s="348"/>
      <c r="G64" s="348"/>
      <c r="H64" s="348"/>
      <c r="I64" s="351"/>
      <c r="J64" s="348"/>
      <c r="K64" s="6">
        <f>+K65</f>
        <v>115924396</v>
      </c>
      <c r="L64" s="269"/>
      <c r="M64" s="6">
        <f>+M65</f>
        <v>29193984</v>
      </c>
      <c r="N64" s="7"/>
      <c r="O64" s="7">
        <f>+K64-M64</f>
        <v>86730412</v>
      </c>
      <c r="P64" s="21"/>
    </row>
    <row r="65" spans="2:16" x14ac:dyDescent="0.25">
      <c r="B65" s="38">
        <v>4110</v>
      </c>
      <c r="C65" s="348" t="s">
        <v>1033</v>
      </c>
      <c r="D65" s="348"/>
      <c r="E65" s="348"/>
      <c r="F65" s="348"/>
      <c r="G65" s="348"/>
      <c r="H65" s="348"/>
      <c r="I65" s="351" t="s">
        <v>1032</v>
      </c>
      <c r="J65" s="348"/>
      <c r="K65" s="357">
        <v>115924396</v>
      </c>
      <c r="L65" s="2"/>
      <c r="M65" s="357">
        <v>29193984</v>
      </c>
      <c r="N65" s="2"/>
      <c r="O65" s="2">
        <f>+K65-M65</f>
        <v>86730412</v>
      </c>
      <c r="P65" s="21"/>
    </row>
    <row r="66" spans="2:16" x14ac:dyDescent="0.25">
      <c r="B66" s="38"/>
      <c r="C66" s="348"/>
      <c r="D66" s="348"/>
      <c r="E66" s="348"/>
      <c r="F66" s="348"/>
      <c r="G66" s="348"/>
      <c r="H66" s="348"/>
      <c r="I66" s="355"/>
      <c r="J66" s="348"/>
      <c r="K66" s="357"/>
      <c r="L66" s="2"/>
      <c r="M66" s="357"/>
      <c r="N66" s="2"/>
      <c r="O66" s="2"/>
      <c r="P66" s="21"/>
    </row>
    <row r="67" spans="2:16" x14ac:dyDescent="0.25">
      <c r="B67" s="277">
        <v>44</v>
      </c>
      <c r="C67" s="346" t="s">
        <v>1019</v>
      </c>
      <c r="D67" s="348"/>
      <c r="E67" s="348"/>
      <c r="F67" s="348"/>
      <c r="G67" s="348"/>
      <c r="H67" s="348"/>
      <c r="I67" s="351"/>
      <c r="J67" s="348"/>
      <c r="K67" s="6">
        <f>+K68</f>
        <v>1360050</v>
      </c>
      <c r="L67" s="2"/>
      <c r="M67" s="6">
        <f>+M68</f>
        <v>133205650</v>
      </c>
      <c r="N67" s="7"/>
      <c r="O67" s="7">
        <f>+K67-M67</f>
        <v>-131845600</v>
      </c>
      <c r="P67" s="21"/>
    </row>
    <row r="68" spans="2:16" x14ac:dyDescent="0.25">
      <c r="B68" s="38">
        <v>4428</v>
      </c>
      <c r="C68" s="348" t="s">
        <v>1034</v>
      </c>
      <c r="D68" s="348"/>
      <c r="E68" s="348"/>
      <c r="F68" s="348"/>
      <c r="G68" s="348"/>
      <c r="H68" s="348"/>
      <c r="I68" s="351" t="s">
        <v>1032</v>
      </c>
      <c r="J68" s="348"/>
      <c r="K68" s="357">
        <v>1360050</v>
      </c>
      <c r="L68" s="2"/>
      <c r="M68" s="390">
        <v>133205650</v>
      </c>
      <c r="N68" s="2"/>
      <c r="O68" s="2">
        <f>+K68-M68</f>
        <v>-131845600</v>
      </c>
      <c r="P68" s="21"/>
    </row>
    <row r="69" spans="2:16" x14ac:dyDescent="0.25">
      <c r="B69" s="38"/>
      <c r="C69" s="348"/>
      <c r="D69" s="348"/>
      <c r="E69" s="348"/>
      <c r="F69" s="348"/>
      <c r="G69" s="348"/>
      <c r="H69" s="348"/>
      <c r="I69" s="355"/>
      <c r="J69" s="348"/>
      <c r="K69" s="2"/>
      <c r="L69" s="2"/>
      <c r="M69" s="2"/>
      <c r="N69" s="2"/>
      <c r="O69" s="2"/>
      <c r="P69" s="21"/>
    </row>
    <row r="70" spans="2:16" x14ac:dyDescent="0.25">
      <c r="B70" s="277">
        <v>47</v>
      </c>
      <c r="C70" s="346" t="s">
        <v>683</v>
      </c>
      <c r="D70" s="348"/>
      <c r="E70" s="348"/>
      <c r="F70" s="348"/>
      <c r="G70" s="348"/>
      <c r="H70" s="348"/>
      <c r="I70" s="351"/>
      <c r="J70" s="348"/>
      <c r="K70" s="6">
        <f>SUM(K71:K72)</f>
        <v>450267903641.28003</v>
      </c>
      <c r="L70" s="2"/>
      <c r="M70" s="6">
        <f>SUM(M71:M72)</f>
        <v>405752904460.03998</v>
      </c>
      <c r="N70" s="7"/>
      <c r="O70" s="7">
        <f>+K70-M70</f>
        <v>44514999181.240051</v>
      </c>
      <c r="P70" s="21"/>
    </row>
    <row r="71" spans="2:16" x14ac:dyDescent="0.25">
      <c r="B71" s="38">
        <v>4705</v>
      </c>
      <c r="C71" s="348" t="s">
        <v>1035</v>
      </c>
      <c r="D71" s="348"/>
      <c r="E71" s="348"/>
      <c r="F71" s="348"/>
      <c r="G71" s="348"/>
      <c r="H71" s="348"/>
      <c r="I71" s="351" t="s">
        <v>1032</v>
      </c>
      <c r="J71" s="348"/>
      <c r="K71" s="357">
        <v>422669756368.95001</v>
      </c>
      <c r="L71" s="2"/>
      <c r="M71" s="370">
        <v>380872773969.03998</v>
      </c>
      <c r="N71" s="2"/>
      <c r="O71" s="2">
        <f>+K71-M71</f>
        <v>41796982399.910034</v>
      </c>
      <c r="P71" s="21"/>
    </row>
    <row r="72" spans="2:16" x14ac:dyDescent="0.25">
      <c r="B72" s="38">
        <v>4722</v>
      </c>
      <c r="C72" s="348" t="s">
        <v>1036</v>
      </c>
      <c r="D72" s="348"/>
      <c r="E72" s="348"/>
      <c r="F72" s="348"/>
      <c r="G72" s="348"/>
      <c r="H72" s="348"/>
      <c r="I72" s="355"/>
      <c r="J72" s="348"/>
      <c r="K72" s="357">
        <v>27598147272.330002</v>
      </c>
      <c r="L72" s="2"/>
      <c r="M72" s="370">
        <v>24880130491</v>
      </c>
      <c r="N72" s="2"/>
      <c r="O72" s="2">
        <f>+K72-M72</f>
        <v>2718016781.3300018</v>
      </c>
      <c r="P72" s="21"/>
    </row>
    <row r="73" spans="2:16" x14ac:dyDescent="0.25">
      <c r="B73" s="277"/>
      <c r="C73" s="348"/>
      <c r="D73" s="348"/>
      <c r="E73" s="348"/>
      <c r="F73" s="348"/>
      <c r="G73" s="348"/>
      <c r="H73" s="348"/>
      <c r="I73" s="355"/>
      <c r="J73" s="348"/>
      <c r="K73" s="360"/>
      <c r="L73" s="360"/>
      <c r="M73" s="360"/>
      <c r="N73" s="360"/>
      <c r="O73" s="360"/>
      <c r="P73" s="21"/>
    </row>
    <row r="74" spans="2:16" x14ac:dyDescent="0.25">
      <c r="B74" s="277"/>
      <c r="C74" s="346" t="s">
        <v>1037</v>
      </c>
      <c r="D74" s="348"/>
      <c r="E74" s="348"/>
      <c r="F74" s="348"/>
      <c r="G74" s="348"/>
      <c r="H74" s="348"/>
      <c r="I74" s="355"/>
      <c r="J74" s="348"/>
      <c r="K74" s="6">
        <f>+K75+K85+K95</f>
        <v>478893979921.52991</v>
      </c>
      <c r="L74" s="7"/>
      <c r="M74" s="6">
        <f>+M75+M85+M92+M95</f>
        <v>402057887027.42999</v>
      </c>
      <c r="N74" s="7"/>
      <c r="O74" s="6">
        <f t="shared" ref="O74:O83" si="0">+K74-M74</f>
        <v>76836092894.099915</v>
      </c>
      <c r="P74" s="21"/>
    </row>
    <row r="75" spans="2:16" x14ac:dyDescent="0.25">
      <c r="B75" s="277">
        <v>51</v>
      </c>
      <c r="C75" s="346" t="s">
        <v>1038</v>
      </c>
      <c r="D75" s="348"/>
      <c r="E75" s="348"/>
      <c r="F75" s="348"/>
      <c r="G75" s="348"/>
      <c r="H75" s="348"/>
      <c r="I75" s="351"/>
      <c r="J75" s="348"/>
      <c r="K75" s="7">
        <f>SUM(K76:K83)</f>
        <v>467623211293.45996</v>
      </c>
      <c r="L75" s="2"/>
      <c r="M75" s="7">
        <f>SUM(M76:M83)</f>
        <v>390648467877.33002</v>
      </c>
      <c r="N75" s="7"/>
      <c r="O75" s="7">
        <f t="shared" si="0"/>
        <v>76974743416.129944</v>
      </c>
      <c r="P75" s="21"/>
    </row>
    <row r="76" spans="2:16" x14ac:dyDescent="0.25">
      <c r="B76" s="38">
        <v>5101</v>
      </c>
      <c r="C76" s="348" t="s">
        <v>1040</v>
      </c>
      <c r="D76" s="348"/>
      <c r="E76" s="348"/>
      <c r="F76" s="348"/>
      <c r="G76" s="348"/>
      <c r="H76" s="348"/>
      <c r="I76" s="351" t="s">
        <v>1039</v>
      </c>
      <c r="J76" s="348"/>
      <c r="K76" s="370">
        <v>148079867708</v>
      </c>
      <c r="L76" s="2"/>
      <c r="M76" s="357">
        <v>133300806072</v>
      </c>
      <c r="N76" s="2"/>
      <c r="O76" s="2">
        <f t="shared" si="0"/>
        <v>14779061636</v>
      </c>
      <c r="P76" s="21"/>
    </row>
    <row r="77" spans="2:16" x14ac:dyDescent="0.25">
      <c r="B77" s="38">
        <v>5102</v>
      </c>
      <c r="C77" s="348" t="s">
        <v>1240</v>
      </c>
      <c r="D77" s="348"/>
      <c r="E77" s="348"/>
      <c r="F77" s="348"/>
      <c r="G77" s="348"/>
      <c r="H77" s="348"/>
      <c r="I77" s="351" t="s">
        <v>1039</v>
      </c>
      <c r="J77" s="348"/>
      <c r="K77" s="370">
        <v>88961427.209999993</v>
      </c>
      <c r="L77" s="2"/>
      <c r="M77" s="357">
        <v>138496510</v>
      </c>
      <c r="N77" s="2"/>
      <c r="O77" s="2"/>
      <c r="P77" s="21"/>
    </row>
    <row r="78" spans="2:16" x14ac:dyDescent="0.25">
      <c r="B78" s="38">
        <v>5103</v>
      </c>
      <c r="C78" s="348" t="s">
        <v>1041</v>
      </c>
      <c r="D78" s="348"/>
      <c r="E78" s="348"/>
      <c r="F78" s="348"/>
      <c r="G78" s="348"/>
      <c r="H78" s="348"/>
      <c r="I78" s="351" t="s">
        <v>1039</v>
      </c>
      <c r="J78" s="348"/>
      <c r="K78" s="357">
        <v>51762863533.099998</v>
      </c>
      <c r="L78" s="2"/>
      <c r="M78" s="357">
        <v>45875965307</v>
      </c>
      <c r="N78" s="2"/>
      <c r="O78" s="2">
        <f t="shared" si="0"/>
        <v>5886898226.0999985</v>
      </c>
      <c r="P78" s="21"/>
    </row>
    <row r="79" spans="2:16" x14ac:dyDescent="0.25">
      <c r="B79" s="38">
        <v>5104</v>
      </c>
      <c r="C79" s="348" t="s">
        <v>1042</v>
      </c>
      <c r="D79" s="348"/>
      <c r="E79" s="348"/>
      <c r="F79" s="348"/>
      <c r="G79" s="348"/>
      <c r="H79" s="348"/>
      <c r="I79" s="351" t="s">
        <v>1039</v>
      </c>
      <c r="J79" s="348"/>
      <c r="K79" s="357">
        <v>9428647600</v>
      </c>
      <c r="L79" s="2"/>
      <c r="M79" s="357">
        <v>8457039400</v>
      </c>
      <c r="N79" s="2"/>
      <c r="O79" s="2">
        <f t="shared" si="0"/>
        <v>971608200</v>
      </c>
      <c r="P79" s="21"/>
    </row>
    <row r="80" spans="2:16" x14ac:dyDescent="0.25">
      <c r="B80" s="38">
        <v>5107</v>
      </c>
      <c r="C80" s="348" t="s">
        <v>1043</v>
      </c>
      <c r="D80" s="348"/>
      <c r="E80" s="348"/>
      <c r="F80" s="348"/>
      <c r="G80" s="348"/>
      <c r="H80" s="348"/>
      <c r="I80" s="351" t="s">
        <v>1039</v>
      </c>
      <c r="J80" s="348"/>
      <c r="K80" s="357">
        <v>77021977166</v>
      </c>
      <c r="L80" s="2"/>
      <c r="M80" s="357">
        <v>66637766401.220001</v>
      </c>
      <c r="N80" s="2"/>
      <c r="O80" s="2">
        <f t="shared" si="0"/>
        <v>10384210764.779999</v>
      </c>
      <c r="P80" s="21"/>
    </row>
    <row r="81" spans="2:16" x14ac:dyDescent="0.25">
      <c r="B81" s="38">
        <v>5108</v>
      </c>
      <c r="C81" s="348" t="s">
        <v>1242</v>
      </c>
      <c r="D81" s="348"/>
      <c r="E81" s="348"/>
      <c r="F81" s="348"/>
      <c r="G81" s="348"/>
      <c r="H81" s="348"/>
      <c r="I81" s="351" t="s">
        <v>1039</v>
      </c>
      <c r="J81" s="348"/>
      <c r="K81" s="357">
        <v>247999990.03999999</v>
      </c>
      <c r="L81" s="2"/>
      <c r="M81" s="357">
        <v>562233261</v>
      </c>
      <c r="N81" s="2"/>
      <c r="O81" s="2"/>
      <c r="P81" s="21"/>
    </row>
    <row r="82" spans="2:16" x14ac:dyDescent="0.25">
      <c r="B82" s="38">
        <v>5111</v>
      </c>
      <c r="C82" s="348" t="s">
        <v>1044</v>
      </c>
      <c r="D82" s="348"/>
      <c r="E82" s="348"/>
      <c r="F82" s="348"/>
      <c r="G82" s="348"/>
      <c r="H82" s="348"/>
      <c r="I82" s="351" t="s">
        <v>1039</v>
      </c>
      <c r="J82" s="348"/>
      <c r="K82" s="357">
        <v>179721490436.10999</v>
      </c>
      <c r="L82" s="2"/>
      <c r="M82" s="370">
        <v>134624311341.11</v>
      </c>
      <c r="N82" s="2"/>
      <c r="O82" s="2">
        <f t="shared" si="0"/>
        <v>45097179094.999985</v>
      </c>
      <c r="P82" s="21"/>
    </row>
    <row r="83" spans="2:16" x14ac:dyDescent="0.25">
      <c r="B83" s="38">
        <v>5120</v>
      </c>
      <c r="C83" s="348" t="s">
        <v>1045</v>
      </c>
      <c r="D83" s="348"/>
      <c r="E83" s="348"/>
      <c r="F83" s="348"/>
      <c r="G83" s="348"/>
      <c r="H83" s="348"/>
      <c r="I83" s="351" t="s">
        <v>1039</v>
      </c>
      <c r="J83" s="348"/>
      <c r="K83" s="357">
        <v>1271403433</v>
      </c>
      <c r="L83" s="2"/>
      <c r="M83" s="357">
        <v>1051849585</v>
      </c>
      <c r="N83" s="2"/>
      <c r="O83" s="2">
        <f t="shared" si="0"/>
        <v>219553848</v>
      </c>
      <c r="P83" s="21"/>
    </row>
    <row r="84" spans="2:16" x14ac:dyDescent="0.25">
      <c r="B84" s="277"/>
      <c r="C84" s="348"/>
      <c r="D84" s="348"/>
      <c r="E84" s="348"/>
      <c r="F84" s="348"/>
      <c r="G84" s="348"/>
      <c r="H84" s="348"/>
      <c r="I84" s="355"/>
      <c r="J84" s="348"/>
      <c r="K84" s="2"/>
      <c r="L84" s="2"/>
      <c r="M84" s="2"/>
      <c r="N84" s="39"/>
      <c r="O84" s="39"/>
      <c r="P84" s="21"/>
    </row>
    <row r="85" spans="2:16" ht="22.5" customHeight="1" x14ac:dyDescent="0.25">
      <c r="B85" s="277">
        <v>53</v>
      </c>
      <c r="C85" s="436" t="s">
        <v>1046</v>
      </c>
      <c r="D85" s="436"/>
      <c r="E85" s="436"/>
      <c r="F85" s="436"/>
      <c r="G85" s="348"/>
      <c r="H85" s="348"/>
      <c r="I85" s="351"/>
      <c r="J85" s="348"/>
      <c r="K85" s="6">
        <f>SUM(K86:K90)</f>
        <v>10664808247.970001</v>
      </c>
      <c r="L85" s="7"/>
      <c r="M85" s="40">
        <f>SUM(M86:M90)</f>
        <v>10798045134.880001</v>
      </c>
      <c r="N85" s="41"/>
      <c r="O85" s="40">
        <f>+K85-M85</f>
        <v>-133236886.90999985</v>
      </c>
      <c r="P85" s="25"/>
    </row>
    <row r="86" spans="2:16" x14ac:dyDescent="0.25">
      <c r="B86" s="38">
        <v>5347</v>
      </c>
      <c r="C86" s="348" t="s">
        <v>1243</v>
      </c>
      <c r="D86" s="348"/>
      <c r="E86" s="348"/>
      <c r="F86" s="348"/>
      <c r="G86" s="348"/>
      <c r="H86" s="348"/>
      <c r="I86" s="351" t="s">
        <v>1039</v>
      </c>
      <c r="J86" s="348"/>
      <c r="K86" s="370">
        <v>0</v>
      </c>
      <c r="L86" s="7"/>
      <c r="M86" s="370">
        <v>131602799.75</v>
      </c>
      <c r="N86" s="41"/>
      <c r="O86" s="41"/>
      <c r="P86" s="25"/>
    </row>
    <row r="87" spans="2:16" x14ac:dyDescent="0.25">
      <c r="B87" s="38">
        <v>5351</v>
      </c>
      <c r="C87" s="348" t="s">
        <v>1244</v>
      </c>
      <c r="D87" s="348"/>
      <c r="E87" s="348"/>
      <c r="F87" s="348"/>
      <c r="G87" s="348"/>
      <c r="H87" s="348"/>
      <c r="I87" s="351" t="s">
        <v>1039</v>
      </c>
      <c r="J87" s="348"/>
      <c r="K87" s="370">
        <v>0</v>
      </c>
      <c r="L87" s="7"/>
      <c r="M87" s="39">
        <v>0</v>
      </c>
      <c r="N87" s="41"/>
      <c r="O87" s="41"/>
      <c r="P87" s="25"/>
    </row>
    <row r="88" spans="2:16" x14ac:dyDescent="0.25">
      <c r="B88" s="38">
        <v>5360</v>
      </c>
      <c r="C88" s="348" t="s">
        <v>1047</v>
      </c>
      <c r="D88" s="348"/>
      <c r="E88" s="348"/>
      <c r="F88" s="348"/>
      <c r="G88" s="348"/>
      <c r="H88" s="348"/>
      <c r="I88" s="351" t="s">
        <v>1039</v>
      </c>
      <c r="J88" s="348"/>
      <c r="K88" s="370">
        <v>4244754167.75</v>
      </c>
      <c r="L88" s="2"/>
      <c r="M88" s="357">
        <v>3816876260.2399998</v>
      </c>
      <c r="N88" s="2"/>
      <c r="O88" s="2">
        <f>+K89-M89</f>
        <v>1155615451.4200001</v>
      </c>
      <c r="P88" s="21"/>
    </row>
    <row r="89" spans="2:16" x14ac:dyDescent="0.25">
      <c r="B89" s="38">
        <v>5366</v>
      </c>
      <c r="C89" s="348" t="s">
        <v>1048</v>
      </c>
      <c r="D89" s="348"/>
      <c r="E89" s="348"/>
      <c r="F89" s="348"/>
      <c r="G89" s="348"/>
      <c r="H89" s="348"/>
      <c r="I89" s="351" t="s">
        <v>1039</v>
      </c>
      <c r="J89" s="348"/>
      <c r="K89" s="357">
        <v>1690614883.5</v>
      </c>
      <c r="L89" s="2"/>
      <c r="M89" s="357">
        <v>534999432.07999998</v>
      </c>
      <c r="N89" s="2"/>
      <c r="O89" s="2">
        <f>+K90-M90</f>
        <v>-1585127446.0900002</v>
      </c>
      <c r="P89" s="21"/>
    </row>
    <row r="90" spans="2:16" x14ac:dyDescent="0.25">
      <c r="B90" s="38">
        <v>5368</v>
      </c>
      <c r="C90" s="348" t="s">
        <v>1049</v>
      </c>
      <c r="D90" s="348"/>
      <c r="E90" s="348"/>
      <c r="F90" s="348"/>
      <c r="G90" s="348"/>
      <c r="H90" s="348"/>
      <c r="I90" s="351" t="s">
        <v>1039</v>
      </c>
      <c r="J90" s="348"/>
      <c r="K90" s="357">
        <v>4729439196.7200003</v>
      </c>
      <c r="L90" s="2"/>
      <c r="M90" s="357">
        <v>6314566642.8100004</v>
      </c>
      <c r="N90" s="2"/>
      <c r="O90" s="2"/>
      <c r="P90" s="21"/>
    </row>
    <row r="91" spans="2:16" x14ac:dyDescent="0.25">
      <c r="B91" s="38"/>
      <c r="C91" s="348"/>
      <c r="D91" s="348"/>
      <c r="E91" s="348"/>
      <c r="F91" s="348"/>
      <c r="G91" s="348"/>
      <c r="H91" s="348"/>
      <c r="I91" s="355"/>
      <c r="J91" s="348"/>
      <c r="K91" s="357"/>
      <c r="L91" s="2"/>
      <c r="M91" s="2"/>
      <c r="N91" s="2"/>
      <c r="O91" s="6" t="e">
        <f>+#REF!-#REF!</f>
        <v>#REF!</v>
      </c>
      <c r="P91" s="21"/>
    </row>
    <row r="92" spans="2:16" hidden="1" x14ac:dyDescent="0.25">
      <c r="B92" s="277">
        <v>54</v>
      </c>
      <c r="C92" s="346" t="s">
        <v>679</v>
      </c>
      <c r="D92" s="346"/>
      <c r="E92" s="346"/>
      <c r="F92" s="346"/>
      <c r="G92" s="346"/>
      <c r="H92" s="348"/>
      <c r="I92" s="351" t="s">
        <v>1039</v>
      </c>
      <c r="J92" s="348"/>
      <c r="K92" s="40">
        <f>SUM(K93:K94)</f>
        <v>0</v>
      </c>
      <c r="L92" s="7"/>
      <c r="M92" s="40">
        <f>SUM(M93:M94)</f>
        <v>0</v>
      </c>
      <c r="N92" s="2"/>
      <c r="O92" s="7"/>
      <c r="P92" s="21"/>
    </row>
    <row r="93" spans="2:16" hidden="1" x14ac:dyDescent="0.25">
      <c r="B93" s="38">
        <v>5424</v>
      </c>
      <c r="C93" s="348" t="s">
        <v>1163</v>
      </c>
      <c r="D93" s="348"/>
      <c r="E93" s="348"/>
      <c r="F93" s="348"/>
      <c r="G93" s="348"/>
      <c r="H93" s="348"/>
      <c r="I93" s="355"/>
      <c r="J93" s="348"/>
      <c r="K93" s="357">
        <v>0</v>
      </c>
      <c r="L93" s="357"/>
      <c r="M93" s="2">
        <v>0</v>
      </c>
      <c r="N93" s="2"/>
      <c r="O93" s="7"/>
      <c r="P93" s="21"/>
    </row>
    <row r="94" spans="2:16" hidden="1" x14ac:dyDescent="0.25">
      <c r="B94" s="38"/>
      <c r="C94" s="348"/>
      <c r="D94" s="348"/>
      <c r="E94" s="348"/>
      <c r="F94" s="348"/>
      <c r="G94" s="348"/>
      <c r="H94" s="348"/>
      <c r="I94" s="355"/>
      <c r="J94" s="348"/>
      <c r="K94" s="357"/>
      <c r="L94" s="2"/>
      <c r="M94" s="2"/>
      <c r="N94" s="2"/>
      <c r="O94" s="7"/>
      <c r="P94" s="21"/>
    </row>
    <row r="95" spans="2:16" s="37" customFormat="1" x14ac:dyDescent="0.25">
      <c r="B95" s="277">
        <v>57</v>
      </c>
      <c r="C95" s="346" t="s">
        <v>1050</v>
      </c>
      <c r="D95" s="346"/>
      <c r="E95" s="346"/>
      <c r="F95" s="346"/>
      <c r="G95" s="346"/>
      <c r="H95" s="348"/>
      <c r="I95" s="351"/>
      <c r="J95" s="348"/>
      <c r="K95" s="40">
        <f>SUM(K96:K97)</f>
        <v>605960380.10000002</v>
      </c>
      <c r="L95" s="7"/>
      <c r="M95" s="40">
        <f>SUM(M96:M97)</f>
        <v>611374015.22000003</v>
      </c>
      <c r="N95" s="358"/>
      <c r="O95" s="2">
        <f>+K96-M96</f>
        <v>-5413635.1200000048</v>
      </c>
      <c r="P95" s="21"/>
    </row>
    <row r="96" spans="2:16" s="37" customFormat="1" x14ac:dyDescent="0.25">
      <c r="B96" s="38">
        <v>5720</v>
      </c>
      <c r="C96" s="348" t="s">
        <v>1051</v>
      </c>
      <c r="D96" s="348"/>
      <c r="E96" s="348"/>
      <c r="F96" s="348"/>
      <c r="G96" s="348"/>
      <c r="H96" s="348"/>
      <c r="I96" s="351" t="s">
        <v>1039</v>
      </c>
      <c r="J96" s="348"/>
      <c r="K96" s="357">
        <v>605960380.10000002</v>
      </c>
      <c r="L96" s="357"/>
      <c r="M96" s="2">
        <v>611374015.22000003</v>
      </c>
      <c r="N96" s="39"/>
      <c r="O96" s="39"/>
      <c r="P96" s="21"/>
    </row>
    <row r="97" spans="2:16" s="37" customFormat="1" hidden="1" x14ac:dyDescent="0.25">
      <c r="B97" s="38">
        <v>5722</v>
      </c>
      <c r="C97" s="348" t="s">
        <v>1036</v>
      </c>
      <c r="D97" s="348"/>
      <c r="E97" s="348"/>
      <c r="F97" s="348"/>
      <c r="G97" s="348"/>
      <c r="H97" s="348"/>
      <c r="I97" s="355"/>
      <c r="J97" s="348"/>
      <c r="K97" s="357">
        <v>0</v>
      </c>
      <c r="L97" s="357"/>
      <c r="M97" s="2">
        <v>0</v>
      </c>
      <c r="N97" s="39"/>
      <c r="O97" s="39"/>
      <c r="P97" s="21"/>
    </row>
    <row r="98" spans="2:16" s="37" customFormat="1" x14ac:dyDescent="0.25">
      <c r="B98" s="38"/>
      <c r="C98" s="348"/>
      <c r="D98" s="348"/>
      <c r="E98" s="348"/>
      <c r="F98" s="348"/>
      <c r="G98" s="348"/>
      <c r="H98" s="348"/>
      <c r="I98" s="355"/>
      <c r="J98" s="348"/>
      <c r="K98" s="357"/>
      <c r="L98" s="357"/>
      <c r="M98" s="2"/>
      <c r="N98" s="7"/>
      <c r="O98" s="6">
        <f>+K99-M99</f>
        <v>-32366208900.859863</v>
      </c>
      <c r="P98" s="21"/>
    </row>
    <row r="99" spans="2:16" s="37" customFormat="1" x14ac:dyDescent="0.25">
      <c r="B99" s="277"/>
      <c r="C99" s="346" t="s">
        <v>1024</v>
      </c>
      <c r="D99" s="346"/>
      <c r="E99" s="346"/>
      <c r="F99" s="346"/>
      <c r="G99" s="346"/>
      <c r="H99" s="346"/>
      <c r="I99" s="351"/>
      <c r="J99" s="348"/>
      <c r="K99" s="40">
        <f>+K63-K74</f>
        <v>-28508791834.249878</v>
      </c>
      <c r="L99" s="7"/>
      <c r="M99" s="6">
        <f>+M63-M74</f>
        <v>3857417066.6099854</v>
      </c>
      <c r="N99" s="2"/>
      <c r="O99" s="2"/>
      <c r="P99" s="21"/>
    </row>
    <row r="100" spans="2:16" s="37" customFormat="1" x14ac:dyDescent="0.25">
      <c r="B100" s="277"/>
      <c r="C100" s="348"/>
      <c r="D100" s="348"/>
      <c r="E100" s="348"/>
      <c r="F100" s="348"/>
      <c r="G100" s="348"/>
      <c r="H100" s="348"/>
      <c r="I100" s="355"/>
      <c r="J100" s="348"/>
      <c r="K100" s="2"/>
      <c r="L100" s="2"/>
      <c r="M100" s="2"/>
      <c r="N100" s="2"/>
      <c r="O100" s="2"/>
      <c r="P100" s="21"/>
    </row>
    <row r="101" spans="2:16" s="37" customFormat="1" x14ac:dyDescent="0.25">
      <c r="B101" s="277"/>
      <c r="C101" s="348"/>
      <c r="D101" s="348"/>
      <c r="E101" s="348"/>
      <c r="F101" s="348"/>
      <c r="G101" s="348"/>
      <c r="H101" s="348"/>
      <c r="I101" s="355"/>
      <c r="J101" s="348"/>
      <c r="K101" s="2"/>
      <c r="L101" s="2"/>
      <c r="M101" s="2"/>
      <c r="N101" s="2"/>
      <c r="O101" s="2"/>
      <c r="P101" s="21"/>
    </row>
    <row r="102" spans="2:16" s="37" customFormat="1" x14ac:dyDescent="0.25">
      <c r="B102" s="277"/>
      <c r="C102" s="346" t="s">
        <v>1025</v>
      </c>
      <c r="D102" s="346"/>
      <c r="E102" s="346"/>
      <c r="F102" s="346"/>
      <c r="G102" s="346"/>
      <c r="H102" s="346"/>
      <c r="I102" s="351"/>
      <c r="J102" s="352"/>
      <c r="K102" s="6">
        <f>+K103</f>
        <v>3147415421.1599998</v>
      </c>
      <c r="L102" s="7"/>
      <c r="M102" s="6">
        <f>+M103</f>
        <v>1812970519.5500002</v>
      </c>
      <c r="N102" s="2"/>
      <c r="O102" s="2"/>
      <c r="P102" s="21"/>
    </row>
    <row r="103" spans="2:16" s="37" customFormat="1" x14ac:dyDescent="0.25">
      <c r="B103" s="277">
        <v>48</v>
      </c>
      <c r="C103" s="346" t="s">
        <v>695</v>
      </c>
      <c r="D103" s="348"/>
      <c r="E103" s="348"/>
      <c r="F103" s="348"/>
      <c r="G103" s="348"/>
      <c r="H103" s="348"/>
      <c r="I103" s="355"/>
      <c r="J103" s="352"/>
      <c r="K103" s="371">
        <f>SUM(K104:K107)</f>
        <v>3147415421.1599998</v>
      </c>
      <c r="L103" s="2"/>
      <c r="M103" s="371">
        <f>SUM(M104:M108)</f>
        <v>1812970519.5500002</v>
      </c>
      <c r="N103" s="2"/>
      <c r="O103" s="2"/>
      <c r="P103" s="21"/>
    </row>
    <row r="104" spans="2:16" s="37" customFormat="1" x14ac:dyDescent="0.25">
      <c r="B104" s="38">
        <v>4802</v>
      </c>
      <c r="C104" s="348" t="s">
        <v>1197</v>
      </c>
      <c r="D104" s="348"/>
      <c r="E104" s="348"/>
      <c r="F104" s="348"/>
      <c r="G104" s="348"/>
      <c r="H104" s="348"/>
      <c r="I104" s="351" t="s">
        <v>1032</v>
      </c>
      <c r="J104" s="352"/>
      <c r="K104" s="357">
        <v>357344411.24000001</v>
      </c>
      <c r="L104" s="2"/>
      <c r="M104" s="357">
        <v>186589551.16999999</v>
      </c>
      <c r="N104" s="2"/>
      <c r="O104" s="2"/>
      <c r="P104" s="21"/>
    </row>
    <row r="105" spans="2:16" s="37" customFormat="1" x14ac:dyDescent="0.25">
      <c r="B105" s="38">
        <v>4808</v>
      </c>
      <c r="C105" s="348" t="s">
        <v>1052</v>
      </c>
      <c r="D105" s="348"/>
      <c r="E105" s="348"/>
      <c r="F105" s="348"/>
      <c r="G105" s="348"/>
      <c r="H105" s="348"/>
      <c r="I105" s="351" t="s">
        <v>1032</v>
      </c>
      <c r="J105" s="348"/>
      <c r="K105" s="357">
        <v>1077036004.0899999</v>
      </c>
      <c r="L105" s="2"/>
      <c r="M105" s="357">
        <v>530184394.42000002</v>
      </c>
      <c r="N105" s="2"/>
      <c r="O105" s="2"/>
      <c r="P105" s="21"/>
    </row>
    <row r="106" spans="2:16" s="37" customFormat="1" x14ac:dyDescent="0.25">
      <c r="B106" s="38">
        <v>4830</v>
      </c>
      <c r="C106" s="348" t="s">
        <v>1241</v>
      </c>
      <c r="D106" s="348"/>
      <c r="E106" s="348"/>
      <c r="F106" s="348"/>
      <c r="G106" s="348"/>
      <c r="H106" s="348"/>
      <c r="I106" s="351" t="s">
        <v>1032</v>
      </c>
      <c r="J106" s="348"/>
      <c r="K106" s="357">
        <v>0</v>
      </c>
      <c r="L106" s="2"/>
      <c r="M106" s="357">
        <v>53836128.590000004</v>
      </c>
      <c r="N106" s="2"/>
      <c r="O106" s="2"/>
      <c r="P106" s="21"/>
    </row>
    <row r="107" spans="2:16" s="37" customFormat="1" ht="9" customHeight="1" x14ac:dyDescent="0.25">
      <c r="B107" s="38">
        <v>4831</v>
      </c>
      <c r="C107" s="348" t="s">
        <v>1316</v>
      </c>
      <c r="D107" s="348"/>
      <c r="E107" s="372"/>
      <c r="F107" s="372"/>
      <c r="G107" s="348"/>
      <c r="H107" s="348"/>
      <c r="I107" s="373" t="s">
        <v>1032</v>
      </c>
      <c r="J107" s="372"/>
      <c r="K107" s="357">
        <v>1713035005.8299999</v>
      </c>
      <c r="L107" s="2"/>
      <c r="M107" s="357">
        <v>1042360445.37</v>
      </c>
      <c r="N107" s="2"/>
      <c r="O107" s="2"/>
      <c r="P107" s="21"/>
    </row>
    <row r="108" spans="2:16" s="37" customFormat="1" x14ac:dyDescent="0.25">
      <c r="B108" s="277"/>
      <c r="C108" s="348"/>
      <c r="D108" s="348"/>
      <c r="E108" s="348"/>
      <c r="F108" s="348"/>
      <c r="G108" s="348"/>
      <c r="H108" s="348"/>
      <c r="I108" s="355"/>
      <c r="J108" s="348"/>
      <c r="K108" s="2"/>
      <c r="L108" s="2"/>
      <c r="M108" s="2"/>
      <c r="N108" s="2"/>
      <c r="O108" s="2"/>
      <c r="P108" s="21"/>
    </row>
    <row r="109" spans="2:16" s="37" customFormat="1" x14ac:dyDescent="0.25">
      <c r="B109" s="277"/>
      <c r="C109" s="346" t="s">
        <v>1053</v>
      </c>
      <c r="D109" s="348"/>
      <c r="E109" s="348"/>
      <c r="F109" s="348"/>
      <c r="G109" s="348"/>
      <c r="H109" s="348"/>
      <c r="I109" s="355"/>
      <c r="J109" s="348"/>
      <c r="K109" s="2"/>
      <c r="L109" s="2"/>
      <c r="M109" s="2"/>
      <c r="N109" s="7"/>
      <c r="O109" s="6">
        <f>+K110-M110</f>
        <v>-1060545201.6200001</v>
      </c>
      <c r="P109" s="25"/>
    </row>
    <row r="110" spans="2:16" s="37" customFormat="1" x14ac:dyDescent="0.25">
      <c r="B110" s="277">
        <v>58</v>
      </c>
      <c r="C110" s="346" t="s">
        <v>834</v>
      </c>
      <c r="D110" s="348"/>
      <c r="E110" s="348"/>
      <c r="F110" s="348"/>
      <c r="G110" s="348"/>
      <c r="H110" s="348"/>
      <c r="I110" s="351"/>
      <c r="J110" s="348"/>
      <c r="K110" s="6">
        <f>SUM(K111:K112)</f>
        <v>1052259906.51</v>
      </c>
      <c r="L110" s="7"/>
      <c r="M110" s="6">
        <f>SUM(M111:M112)</f>
        <v>2112805108.1300001</v>
      </c>
      <c r="N110" s="2"/>
      <c r="O110" s="2" t="e">
        <f>+#REF!-#REF!</f>
        <v>#REF!</v>
      </c>
      <c r="P110" s="42"/>
    </row>
    <row r="111" spans="2:16" s="37" customFormat="1" x14ac:dyDescent="0.25">
      <c r="B111" s="38">
        <v>5804</v>
      </c>
      <c r="C111" s="348" t="s">
        <v>1197</v>
      </c>
      <c r="D111" s="348"/>
      <c r="E111" s="348"/>
      <c r="F111" s="348"/>
      <c r="G111" s="348"/>
      <c r="H111" s="348"/>
      <c r="I111" s="351" t="s">
        <v>1039</v>
      </c>
      <c r="J111" s="348"/>
      <c r="K111" s="2">
        <v>0</v>
      </c>
      <c r="L111" s="7"/>
      <c r="M111" s="389">
        <v>204152510.94</v>
      </c>
      <c r="N111" s="2"/>
      <c r="O111" s="2"/>
      <c r="P111" s="42"/>
    </row>
    <row r="112" spans="2:16" s="37" customFormat="1" x14ac:dyDescent="0.25">
      <c r="B112" s="38">
        <v>5890</v>
      </c>
      <c r="C112" s="348" t="s">
        <v>1054</v>
      </c>
      <c r="D112" s="348"/>
      <c r="E112" s="348"/>
      <c r="F112" s="348"/>
      <c r="G112" s="348"/>
      <c r="H112" s="348"/>
      <c r="I112" s="351" t="s">
        <v>1039</v>
      </c>
      <c r="J112" s="348"/>
      <c r="K112" s="357">
        <v>1052259906.51</v>
      </c>
      <c r="L112" s="2"/>
      <c r="M112" s="357">
        <v>1908652597.1900001</v>
      </c>
      <c r="N112" s="2"/>
      <c r="O112" s="2"/>
      <c r="P112" s="21"/>
    </row>
    <row r="113" spans="2:16" x14ac:dyDescent="0.25">
      <c r="B113" s="277"/>
      <c r="C113" s="348"/>
      <c r="D113" s="348"/>
      <c r="E113" s="348"/>
      <c r="F113" s="348"/>
      <c r="G113" s="348"/>
      <c r="H113" s="348"/>
      <c r="I113" s="355"/>
      <c r="J113" s="348"/>
      <c r="K113" s="2"/>
      <c r="L113" s="2"/>
      <c r="M113" s="2"/>
      <c r="N113" s="2"/>
      <c r="O113" s="2"/>
      <c r="P113" s="21"/>
    </row>
    <row r="114" spans="2:16" x14ac:dyDescent="0.25">
      <c r="B114" s="277"/>
      <c r="C114" s="348"/>
      <c r="D114" s="348"/>
      <c r="E114" s="348"/>
      <c r="F114" s="348"/>
      <c r="G114" s="348"/>
      <c r="H114" s="348"/>
      <c r="I114" s="355"/>
      <c r="J114" s="348"/>
      <c r="K114" s="2"/>
      <c r="L114" s="2"/>
      <c r="M114" s="2"/>
      <c r="N114" s="2"/>
      <c r="O114" s="3"/>
      <c r="P114" s="21"/>
    </row>
    <row r="115" spans="2:16" x14ac:dyDescent="0.25">
      <c r="B115" s="277"/>
      <c r="C115" s="346" t="s">
        <v>1029</v>
      </c>
      <c r="D115" s="348"/>
      <c r="E115" s="348"/>
      <c r="F115" s="348"/>
      <c r="G115" s="348"/>
      <c r="H115" s="348"/>
      <c r="I115" s="355"/>
      <c r="J115" s="352"/>
      <c r="K115" s="6">
        <f>+K102-K110</f>
        <v>2095155514.6499999</v>
      </c>
      <c r="L115" s="7"/>
      <c r="M115" s="6">
        <f>+M102-M110</f>
        <v>-299834588.57999992</v>
      </c>
      <c r="N115" s="2"/>
      <c r="O115" s="2"/>
      <c r="P115" s="21"/>
    </row>
    <row r="116" spans="2:16" x14ac:dyDescent="0.25">
      <c r="B116" s="277"/>
      <c r="C116" s="348"/>
      <c r="D116" s="348"/>
      <c r="E116" s="348"/>
      <c r="F116" s="348"/>
      <c r="G116" s="348"/>
      <c r="H116" s="348"/>
      <c r="I116" s="355"/>
      <c r="J116" s="348"/>
      <c r="K116" s="2"/>
      <c r="L116" s="2"/>
      <c r="M116" s="2"/>
      <c r="N116" s="2"/>
      <c r="O116" s="2"/>
      <c r="P116" s="21"/>
    </row>
    <row r="117" spans="2:16" ht="12" thickBot="1" x14ac:dyDescent="0.3">
      <c r="B117" s="277"/>
      <c r="C117" s="348"/>
      <c r="D117" s="348"/>
      <c r="E117" s="348"/>
      <c r="F117" s="348"/>
      <c r="G117" s="348"/>
      <c r="H117" s="348"/>
      <c r="I117" s="355"/>
      <c r="J117" s="348"/>
      <c r="K117" s="2"/>
      <c r="L117" s="2"/>
      <c r="M117" s="2"/>
      <c r="N117" s="7"/>
      <c r="O117" s="30">
        <f>+K118-M118</f>
        <v>-29971218797.62986</v>
      </c>
      <c r="P117" s="21"/>
    </row>
    <row r="118" spans="2:16" ht="12.75" thickTop="1" thickBot="1" x14ac:dyDescent="0.3">
      <c r="B118" s="277"/>
      <c r="C118" s="346" t="s">
        <v>1030</v>
      </c>
      <c r="D118" s="346"/>
      <c r="E118" s="346"/>
      <c r="F118" s="346"/>
      <c r="G118" s="346"/>
      <c r="H118" s="346"/>
      <c r="I118" s="351"/>
      <c r="J118" s="348"/>
      <c r="K118" s="30">
        <f>+K99+K115</f>
        <v>-26413636319.599876</v>
      </c>
      <c r="L118" s="7"/>
      <c r="M118" s="30">
        <f>+M99+M115</f>
        <v>3557582478.0299854</v>
      </c>
      <c r="N118" s="7"/>
      <c r="O118" s="7"/>
      <c r="P118" s="21"/>
    </row>
    <row r="119" spans="2:16" ht="9" customHeight="1" thickTop="1" x14ac:dyDescent="0.25">
      <c r="B119" s="277"/>
      <c r="C119" s="348"/>
      <c r="D119" s="348"/>
      <c r="E119" s="348"/>
      <c r="F119" s="348"/>
      <c r="G119" s="348"/>
      <c r="H119" s="348"/>
      <c r="I119" s="355"/>
      <c r="J119" s="348"/>
      <c r="K119" s="5"/>
      <c r="L119" s="5"/>
      <c r="M119" s="5"/>
      <c r="N119" s="32"/>
      <c r="O119" s="32"/>
      <c r="P119" s="21"/>
    </row>
    <row r="120" spans="2:16" ht="4.5" customHeight="1" thickBot="1" x14ac:dyDescent="0.3">
      <c r="B120" s="277"/>
      <c r="C120" s="348"/>
      <c r="D120" s="348"/>
      <c r="E120" s="348"/>
      <c r="F120" s="348"/>
      <c r="G120" s="348"/>
      <c r="H120" s="348"/>
      <c r="I120" s="362"/>
      <c r="J120" s="348"/>
      <c r="K120" s="356"/>
      <c r="L120" s="349"/>
      <c r="M120" s="349"/>
      <c r="N120" s="363"/>
      <c r="O120" s="363"/>
      <c r="P120" s="21"/>
    </row>
    <row r="121" spans="2:16" x14ac:dyDescent="0.25">
      <c r="B121" s="276"/>
      <c r="C121" s="33"/>
      <c r="D121" s="33"/>
      <c r="E121" s="33"/>
      <c r="F121" s="33"/>
      <c r="G121" s="33"/>
      <c r="H121" s="33"/>
      <c r="I121" s="34"/>
      <c r="J121" s="33"/>
      <c r="K121" s="35"/>
      <c r="L121" s="35"/>
      <c r="M121" s="35"/>
      <c r="N121" s="33"/>
      <c r="O121" s="33"/>
      <c r="P121" s="272"/>
    </row>
    <row r="122" spans="2:16" x14ac:dyDescent="0.25">
      <c r="B122" s="277"/>
      <c r="C122" s="348"/>
      <c r="D122" s="348"/>
      <c r="E122" s="348"/>
      <c r="F122" s="348"/>
      <c r="G122" s="348"/>
      <c r="H122" s="348"/>
      <c r="I122" s="362"/>
      <c r="J122" s="348"/>
      <c r="K122" s="356"/>
      <c r="L122" s="356"/>
      <c r="M122" s="356"/>
      <c r="N122" s="348"/>
      <c r="O122" s="348"/>
      <c r="P122" s="275"/>
    </row>
    <row r="123" spans="2:16" x14ac:dyDescent="0.25">
      <c r="B123" s="277"/>
      <c r="C123" s="348"/>
      <c r="D123" s="348"/>
      <c r="E123" s="348"/>
      <c r="F123" s="348"/>
      <c r="G123" s="348"/>
      <c r="H123" s="348"/>
      <c r="I123" s="362"/>
      <c r="J123" s="348"/>
      <c r="K123" s="356"/>
      <c r="L123" s="356"/>
      <c r="M123" s="356"/>
      <c r="N123" s="348"/>
      <c r="O123" s="348"/>
      <c r="P123" s="275"/>
    </row>
    <row r="124" spans="2:16" x14ac:dyDescent="0.25">
      <c r="B124" s="277"/>
      <c r="C124" s="348"/>
      <c r="D124" s="348"/>
      <c r="E124" s="348"/>
      <c r="F124" s="348"/>
      <c r="G124" s="348"/>
      <c r="H124" s="348"/>
      <c r="I124" s="362"/>
      <c r="J124" s="348"/>
      <c r="K124" s="356"/>
      <c r="L124" s="356"/>
      <c r="M124" s="356"/>
      <c r="N124" s="348"/>
      <c r="O124" s="348"/>
      <c r="P124" s="275"/>
    </row>
    <row r="125" spans="2:16" x14ac:dyDescent="0.25">
      <c r="B125" s="277"/>
      <c r="C125" s="348"/>
      <c r="D125" s="348"/>
      <c r="E125" s="348"/>
      <c r="F125" s="348"/>
      <c r="G125" s="348"/>
      <c r="H125" s="348"/>
      <c r="I125" s="362"/>
      <c r="J125" s="348"/>
      <c r="K125" s="349"/>
      <c r="L125" s="349"/>
      <c r="M125" s="349"/>
      <c r="N125" s="348"/>
      <c r="O125" s="348"/>
      <c r="P125" s="21"/>
    </row>
    <row r="126" spans="2:16" ht="12" x14ac:dyDescent="0.25">
      <c r="B126" s="36"/>
      <c r="C126" s="431" t="s">
        <v>966</v>
      </c>
      <c r="D126" s="431"/>
      <c r="E126" s="431"/>
      <c r="F126" s="431"/>
      <c r="G126" s="431"/>
      <c r="H126" s="431"/>
      <c r="I126" s="431"/>
      <c r="J126" s="321"/>
      <c r="K126" s="321"/>
      <c r="L126" s="417" t="s">
        <v>1297</v>
      </c>
      <c r="M126" s="417"/>
      <c r="N126" s="417"/>
      <c r="O126" s="417"/>
      <c r="P126" s="21"/>
    </row>
    <row r="127" spans="2:16" ht="12" x14ac:dyDescent="0.25">
      <c r="B127" s="22"/>
      <c r="C127" s="432" t="s">
        <v>1298</v>
      </c>
      <c r="D127" s="432"/>
      <c r="E127" s="432"/>
      <c r="F127" s="432"/>
      <c r="G127" s="432"/>
      <c r="H127" s="432"/>
      <c r="I127" s="432"/>
      <c r="J127" s="320"/>
      <c r="K127" s="320"/>
      <c r="L127" s="418" t="s">
        <v>1299</v>
      </c>
      <c r="M127" s="418"/>
      <c r="N127" s="418"/>
      <c r="O127" s="418"/>
      <c r="P127" s="21"/>
    </row>
    <row r="128" spans="2:16" ht="15.75" customHeight="1" x14ac:dyDescent="0.25">
      <c r="B128" s="22"/>
      <c r="C128" s="432" t="s">
        <v>1031</v>
      </c>
      <c r="D128" s="432"/>
      <c r="E128" s="432"/>
      <c r="F128" s="432"/>
      <c r="G128" s="432"/>
      <c r="H128" s="432"/>
      <c r="I128" s="432"/>
      <c r="J128" s="322"/>
      <c r="K128" s="364"/>
      <c r="L128" s="430" t="s">
        <v>1300</v>
      </c>
      <c r="M128" s="430"/>
      <c r="N128" s="430"/>
      <c r="O128" s="365"/>
      <c r="P128" s="21"/>
    </row>
    <row r="129" spans="2:16" ht="12" x14ac:dyDescent="0.25">
      <c r="B129" s="22"/>
      <c r="C129" s="374"/>
      <c r="D129" s="375"/>
      <c r="E129" s="375"/>
      <c r="F129" s="375"/>
      <c r="G129" s="375"/>
      <c r="H129" s="374"/>
      <c r="I129" s="376"/>
      <c r="J129" s="322"/>
      <c r="K129" s="364"/>
      <c r="L129" s="377"/>
      <c r="M129" s="377"/>
      <c r="N129" s="378"/>
      <c r="O129" s="365"/>
      <c r="P129" s="21"/>
    </row>
    <row r="130" spans="2:16" ht="12" x14ac:dyDescent="0.25">
      <c r="B130" s="22"/>
      <c r="C130" s="374"/>
      <c r="D130" s="375"/>
      <c r="E130" s="375"/>
      <c r="F130" s="375"/>
      <c r="G130" s="375"/>
      <c r="H130" s="374"/>
      <c r="I130" s="376"/>
      <c r="J130" s="322"/>
      <c r="K130" s="364"/>
      <c r="L130" s="377"/>
      <c r="M130" s="377"/>
      <c r="N130" s="365"/>
      <c r="O130" s="365"/>
      <c r="P130" s="21"/>
    </row>
    <row r="131" spans="2:16" ht="15" customHeight="1" x14ac:dyDescent="0.25">
      <c r="B131" s="22"/>
      <c r="C131" s="374"/>
      <c r="D131" s="375"/>
      <c r="E131" s="375"/>
      <c r="F131" s="375"/>
      <c r="G131" s="379"/>
      <c r="H131" s="417" t="s">
        <v>967</v>
      </c>
      <c r="I131" s="417"/>
      <c r="J131" s="417"/>
      <c r="K131" s="417"/>
      <c r="L131" s="377"/>
      <c r="M131" s="377"/>
      <c r="N131" s="365"/>
      <c r="O131" s="365"/>
      <c r="P131" s="21"/>
    </row>
    <row r="132" spans="2:16" ht="12" x14ac:dyDescent="0.25">
      <c r="B132" s="22"/>
      <c r="C132" s="374"/>
      <c r="D132" s="375"/>
      <c r="E132" s="375"/>
      <c r="F132" s="375"/>
      <c r="G132" s="380"/>
      <c r="H132" s="418" t="s">
        <v>968</v>
      </c>
      <c r="I132" s="418"/>
      <c r="J132" s="418"/>
      <c r="K132" s="418"/>
      <c r="L132" s="377"/>
      <c r="M132" s="377"/>
      <c r="N132" s="365"/>
      <c r="O132" s="365"/>
      <c r="P132" s="21"/>
    </row>
    <row r="133" spans="2:16" s="175" customFormat="1" ht="15" customHeight="1" x14ac:dyDescent="0.25">
      <c r="B133" s="176"/>
      <c r="C133" s="433"/>
      <c r="D133" s="433"/>
      <c r="E133" s="433"/>
      <c r="F133" s="433"/>
      <c r="G133" s="433"/>
      <c r="H133" s="381"/>
      <c r="I133" s="382"/>
      <c r="J133" s="381"/>
      <c r="K133" s="383"/>
      <c r="L133" s="383"/>
      <c r="M133" s="383"/>
      <c r="N133" s="381"/>
      <c r="O133" s="381"/>
      <c r="P133" s="177"/>
    </row>
    <row r="134" spans="2:16" s="37" customFormat="1" ht="13.5" customHeight="1" thickBot="1" x14ac:dyDescent="0.3">
      <c r="B134" s="419"/>
      <c r="C134" s="420"/>
      <c r="D134" s="420"/>
      <c r="E134" s="420"/>
      <c r="F134" s="420"/>
      <c r="G134" s="420"/>
      <c r="H134" s="420"/>
      <c r="I134" s="115"/>
      <c r="J134" s="116"/>
      <c r="K134" s="434"/>
      <c r="L134" s="434"/>
      <c r="M134" s="434"/>
      <c r="N134" s="434"/>
      <c r="O134" s="434"/>
      <c r="P134" s="435"/>
    </row>
  </sheetData>
  <mergeCells count="29">
    <mergeCell ref="G57:P57"/>
    <mergeCell ref="G55:P55"/>
    <mergeCell ref="G56:P56"/>
    <mergeCell ref="B134:H134"/>
    <mergeCell ref="G58:P58"/>
    <mergeCell ref="L128:N128"/>
    <mergeCell ref="C133:G133"/>
    <mergeCell ref="K134:P134"/>
    <mergeCell ref="L126:O126"/>
    <mergeCell ref="L127:O127"/>
    <mergeCell ref="H131:K131"/>
    <mergeCell ref="H132:K132"/>
    <mergeCell ref="C127:I127"/>
    <mergeCell ref="C126:I126"/>
    <mergeCell ref="C128:I128"/>
    <mergeCell ref="C85:F85"/>
    <mergeCell ref="H47:K47"/>
    <mergeCell ref="H48:K48"/>
    <mergeCell ref="B52:H52"/>
    <mergeCell ref="G2:P2"/>
    <mergeCell ref="G3:P3"/>
    <mergeCell ref="G4:P4"/>
    <mergeCell ref="G5:P5"/>
    <mergeCell ref="L45:N45"/>
    <mergeCell ref="L43:O43"/>
    <mergeCell ref="L44:O44"/>
    <mergeCell ref="C43:I43"/>
    <mergeCell ref="C44:I44"/>
    <mergeCell ref="C45:I45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V49"/>
  <sheetViews>
    <sheetView showGridLines="0" workbookViewId="0">
      <selection activeCell="L33" sqref="L33"/>
    </sheetView>
  </sheetViews>
  <sheetFormatPr baseColWidth="10" defaultColWidth="11.5703125" defaultRowHeight="11.25" x14ac:dyDescent="0.2"/>
  <cols>
    <col min="1" max="1" width="4.28515625" style="181" customWidth="1"/>
    <col min="2" max="2" width="1.42578125" style="181" customWidth="1"/>
    <col min="3" max="3" width="5.140625" style="181" customWidth="1"/>
    <col min="4" max="4" width="1.28515625" style="181" customWidth="1"/>
    <col min="5" max="5" width="30.140625" style="181" customWidth="1"/>
    <col min="6" max="6" width="7.42578125" style="181" customWidth="1"/>
    <col min="7" max="7" width="16.140625" style="182" customWidth="1"/>
    <col min="8" max="8" width="3.28515625" style="182" customWidth="1"/>
    <col min="9" max="9" width="15.5703125" style="181" customWidth="1"/>
    <col min="10" max="10" width="1.140625" style="181" customWidth="1"/>
    <col min="11" max="11" width="15.42578125" style="181" customWidth="1"/>
    <col min="12" max="12" width="18" style="181" customWidth="1"/>
    <col min="13" max="13" width="0.7109375" style="181" customWidth="1"/>
    <col min="14" max="14" width="36.28515625" style="181" customWidth="1"/>
    <col min="15" max="15" width="14.28515625" style="181" bestFit="1" customWidth="1"/>
    <col min="16" max="16" width="10.85546875" style="181" customWidth="1"/>
    <col min="17" max="17" width="41.85546875" style="181" bestFit="1" customWidth="1"/>
    <col min="18" max="19" width="16.42578125" style="181" customWidth="1"/>
    <col min="20" max="20" width="17" style="181" bestFit="1" customWidth="1"/>
    <col min="21" max="21" width="16" style="181" customWidth="1"/>
    <col min="22" max="22" width="15.140625" style="181" bestFit="1" customWidth="1"/>
    <col min="23" max="255" width="11.5703125" style="181"/>
    <col min="256" max="256" width="4.28515625" style="181" customWidth="1"/>
    <col min="257" max="258" width="5" style="181" customWidth="1"/>
    <col min="259" max="259" width="1.7109375" style="181" customWidth="1"/>
    <col min="260" max="260" width="34.28515625" style="181" customWidth="1"/>
    <col min="261" max="261" width="10.7109375" style="181" customWidth="1"/>
    <col min="262" max="262" width="17.85546875" style="181" customWidth="1"/>
    <col min="263" max="263" width="3.28515625" style="181" customWidth="1"/>
    <col min="264" max="264" width="15.85546875" style="181" bestFit="1" customWidth="1"/>
    <col min="265" max="265" width="3.85546875" style="181" customWidth="1"/>
    <col min="266" max="266" width="15.42578125" style="181" customWidth="1"/>
    <col min="267" max="267" width="4.42578125" style="181" customWidth="1"/>
    <col min="268" max="268" width="17.28515625" style="181" customWidth="1"/>
    <col min="269" max="269" width="4.85546875" style="181" customWidth="1"/>
    <col min="270" max="270" width="36.28515625" style="181" customWidth="1"/>
    <col min="271" max="271" width="14.28515625" style="181" bestFit="1" customWidth="1"/>
    <col min="272" max="272" width="10.85546875" style="181" customWidth="1"/>
    <col min="273" max="273" width="41.85546875" style="181" bestFit="1" customWidth="1"/>
    <col min="274" max="275" width="16.42578125" style="181" customWidth="1"/>
    <col min="276" max="276" width="17" style="181" bestFit="1" customWidth="1"/>
    <col min="277" max="277" width="16" style="181" customWidth="1"/>
    <col min="278" max="278" width="15.140625" style="181" bestFit="1" customWidth="1"/>
    <col min="279" max="511" width="11.5703125" style="181"/>
    <col min="512" max="512" width="4.28515625" style="181" customWidth="1"/>
    <col min="513" max="514" width="5" style="181" customWidth="1"/>
    <col min="515" max="515" width="1.7109375" style="181" customWidth="1"/>
    <col min="516" max="516" width="34.28515625" style="181" customWidth="1"/>
    <col min="517" max="517" width="10.7109375" style="181" customWidth="1"/>
    <col min="518" max="518" width="17.85546875" style="181" customWidth="1"/>
    <col min="519" max="519" width="3.28515625" style="181" customWidth="1"/>
    <col min="520" max="520" width="15.85546875" style="181" bestFit="1" customWidth="1"/>
    <col min="521" max="521" width="3.85546875" style="181" customWidth="1"/>
    <col min="522" max="522" width="15.42578125" style="181" customWidth="1"/>
    <col min="523" max="523" width="4.42578125" style="181" customWidth="1"/>
    <col min="524" max="524" width="17.28515625" style="181" customWidth="1"/>
    <col min="525" max="525" width="4.85546875" style="181" customWidth="1"/>
    <col min="526" max="526" width="36.28515625" style="181" customWidth="1"/>
    <col min="527" max="527" width="14.28515625" style="181" bestFit="1" customWidth="1"/>
    <col min="528" max="528" width="10.85546875" style="181" customWidth="1"/>
    <col min="529" max="529" width="41.85546875" style="181" bestFit="1" customWidth="1"/>
    <col min="530" max="531" width="16.42578125" style="181" customWidth="1"/>
    <col min="532" max="532" width="17" style="181" bestFit="1" customWidth="1"/>
    <col min="533" max="533" width="16" style="181" customWidth="1"/>
    <col min="534" max="534" width="15.140625" style="181" bestFit="1" customWidth="1"/>
    <col min="535" max="767" width="11.5703125" style="181"/>
    <col min="768" max="768" width="4.28515625" style="181" customWidth="1"/>
    <col min="769" max="770" width="5" style="181" customWidth="1"/>
    <col min="771" max="771" width="1.7109375" style="181" customWidth="1"/>
    <col min="772" max="772" width="34.28515625" style="181" customWidth="1"/>
    <col min="773" max="773" width="10.7109375" style="181" customWidth="1"/>
    <col min="774" max="774" width="17.85546875" style="181" customWidth="1"/>
    <col min="775" max="775" width="3.28515625" style="181" customWidth="1"/>
    <col min="776" max="776" width="15.85546875" style="181" bestFit="1" customWidth="1"/>
    <col min="777" max="777" width="3.85546875" style="181" customWidth="1"/>
    <col min="778" max="778" width="15.42578125" style="181" customWidth="1"/>
    <col min="779" max="779" width="4.42578125" style="181" customWidth="1"/>
    <col min="780" max="780" width="17.28515625" style="181" customWidth="1"/>
    <col min="781" max="781" width="4.85546875" style="181" customWidth="1"/>
    <col min="782" max="782" width="36.28515625" style="181" customWidth="1"/>
    <col min="783" max="783" width="14.28515625" style="181" bestFit="1" customWidth="1"/>
    <col min="784" max="784" width="10.85546875" style="181" customWidth="1"/>
    <col min="785" max="785" width="41.85546875" style="181" bestFit="1" customWidth="1"/>
    <col min="786" max="787" width="16.42578125" style="181" customWidth="1"/>
    <col min="788" max="788" width="17" style="181" bestFit="1" customWidth="1"/>
    <col min="789" max="789" width="16" style="181" customWidth="1"/>
    <col min="790" max="790" width="15.140625" style="181" bestFit="1" customWidth="1"/>
    <col min="791" max="1023" width="11.5703125" style="181"/>
    <col min="1024" max="1024" width="4.28515625" style="181" customWidth="1"/>
    <col min="1025" max="1026" width="5" style="181" customWidth="1"/>
    <col min="1027" max="1027" width="1.7109375" style="181" customWidth="1"/>
    <col min="1028" max="1028" width="34.28515625" style="181" customWidth="1"/>
    <col min="1029" max="1029" width="10.7109375" style="181" customWidth="1"/>
    <col min="1030" max="1030" width="17.85546875" style="181" customWidth="1"/>
    <col min="1031" max="1031" width="3.28515625" style="181" customWidth="1"/>
    <col min="1032" max="1032" width="15.85546875" style="181" bestFit="1" customWidth="1"/>
    <col min="1033" max="1033" width="3.85546875" style="181" customWidth="1"/>
    <col min="1034" max="1034" width="15.42578125" style="181" customWidth="1"/>
    <col min="1035" max="1035" width="4.42578125" style="181" customWidth="1"/>
    <col min="1036" max="1036" width="17.28515625" style="181" customWidth="1"/>
    <col min="1037" max="1037" width="4.85546875" style="181" customWidth="1"/>
    <col min="1038" max="1038" width="36.28515625" style="181" customWidth="1"/>
    <col min="1039" max="1039" width="14.28515625" style="181" bestFit="1" customWidth="1"/>
    <col min="1040" max="1040" width="10.85546875" style="181" customWidth="1"/>
    <col min="1041" max="1041" width="41.85546875" style="181" bestFit="1" customWidth="1"/>
    <col min="1042" max="1043" width="16.42578125" style="181" customWidth="1"/>
    <col min="1044" max="1044" width="17" style="181" bestFit="1" customWidth="1"/>
    <col min="1045" max="1045" width="16" style="181" customWidth="1"/>
    <col min="1046" max="1046" width="15.140625" style="181" bestFit="1" customWidth="1"/>
    <col min="1047" max="1279" width="11.5703125" style="181"/>
    <col min="1280" max="1280" width="4.28515625" style="181" customWidth="1"/>
    <col min="1281" max="1282" width="5" style="181" customWidth="1"/>
    <col min="1283" max="1283" width="1.7109375" style="181" customWidth="1"/>
    <col min="1284" max="1284" width="34.28515625" style="181" customWidth="1"/>
    <col min="1285" max="1285" width="10.7109375" style="181" customWidth="1"/>
    <col min="1286" max="1286" width="17.85546875" style="181" customWidth="1"/>
    <col min="1287" max="1287" width="3.28515625" style="181" customWidth="1"/>
    <col min="1288" max="1288" width="15.85546875" style="181" bestFit="1" customWidth="1"/>
    <col min="1289" max="1289" width="3.85546875" style="181" customWidth="1"/>
    <col min="1290" max="1290" width="15.42578125" style="181" customWidth="1"/>
    <col min="1291" max="1291" width="4.42578125" style="181" customWidth="1"/>
    <col min="1292" max="1292" width="17.28515625" style="181" customWidth="1"/>
    <col min="1293" max="1293" width="4.85546875" style="181" customWidth="1"/>
    <col min="1294" max="1294" width="36.28515625" style="181" customWidth="1"/>
    <col min="1295" max="1295" width="14.28515625" style="181" bestFit="1" customWidth="1"/>
    <col min="1296" max="1296" width="10.85546875" style="181" customWidth="1"/>
    <col min="1297" max="1297" width="41.85546875" style="181" bestFit="1" customWidth="1"/>
    <col min="1298" max="1299" width="16.42578125" style="181" customWidth="1"/>
    <col min="1300" max="1300" width="17" style="181" bestFit="1" customWidth="1"/>
    <col min="1301" max="1301" width="16" style="181" customWidth="1"/>
    <col min="1302" max="1302" width="15.140625" style="181" bestFit="1" customWidth="1"/>
    <col min="1303" max="1535" width="11.5703125" style="181"/>
    <col min="1536" max="1536" width="4.28515625" style="181" customWidth="1"/>
    <col min="1537" max="1538" width="5" style="181" customWidth="1"/>
    <col min="1539" max="1539" width="1.7109375" style="181" customWidth="1"/>
    <col min="1540" max="1540" width="34.28515625" style="181" customWidth="1"/>
    <col min="1541" max="1541" width="10.7109375" style="181" customWidth="1"/>
    <col min="1542" max="1542" width="17.85546875" style="181" customWidth="1"/>
    <col min="1543" max="1543" width="3.28515625" style="181" customWidth="1"/>
    <col min="1544" max="1544" width="15.85546875" style="181" bestFit="1" customWidth="1"/>
    <col min="1545" max="1545" width="3.85546875" style="181" customWidth="1"/>
    <col min="1546" max="1546" width="15.42578125" style="181" customWidth="1"/>
    <col min="1547" max="1547" width="4.42578125" style="181" customWidth="1"/>
    <col min="1548" max="1548" width="17.28515625" style="181" customWidth="1"/>
    <col min="1549" max="1549" width="4.85546875" style="181" customWidth="1"/>
    <col min="1550" max="1550" width="36.28515625" style="181" customWidth="1"/>
    <col min="1551" max="1551" width="14.28515625" style="181" bestFit="1" customWidth="1"/>
    <col min="1552" max="1552" width="10.85546875" style="181" customWidth="1"/>
    <col min="1553" max="1553" width="41.85546875" style="181" bestFit="1" customWidth="1"/>
    <col min="1554" max="1555" width="16.42578125" style="181" customWidth="1"/>
    <col min="1556" max="1556" width="17" style="181" bestFit="1" customWidth="1"/>
    <col min="1557" max="1557" width="16" style="181" customWidth="1"/>
    <col min="1558" max="1558" width="15.140625" style="181" bestFit="1" customWidth="1"/>
    <col min="1559" max="1791" width="11.5703125" style="181"/>
    <col min="1792" max="1792" width="4.28515625" style="181" customWidth="1"/>
    <col min="1793" max="1794" width="5" style="181" customWidth="1"/>
    <col min="1795" max="1795" width="1.7109375" style="181" customWidth="1"/>
    <col min="1796" max="1796" width="34.28515625" style="181" customWidth="1"/>
    <col min="1797" max="1797" width="10.7109375" style="181" customWidth="1"/>
    <col min="1798" max="1798" width="17.85546875" style="181" customWidth="1"/>
    <col min="1799" max="1799" width="3.28515625" style="181" customWidth="1"/>
    <col min="1800" max="1800" width="15.85546875" style="181" bestFit="1" customWidth="1"/>
    <col min="1801" max="1801" width="3.85546875" style="181" customWidth="1"/>
    <col min="1802" max="1802" width="15.42578125" style="181" customWidth="1"/>
    <col min="1803" max="1803" width="4.42578125" style="181" customWidth="1"/>
    <col min="1804" max="1804" width="17.28515625" style="181" customWidth="1"/>
    <col min="1805" max="1805" width="4.85546875" style="181" customWidth="1"/>
    <col min="1806" max="1806" width="36.28515625" style="181" customWidth="1"/>
    <col min="1807" max="1807" width="14.28515625" style="181" bestFit="1" customWidth="1"/>
    <col min="1808" max="1808" width="10.85546875" style="181" customWidth="1"/>
    <col min="1809" max="1809" width="41.85546875" style="181" bestFit="1" customWidth="1"/>
    <col min="1810" max="1811" width="16.42578125" style="181" customWidth="1"/>
    <col min="1812" max="1812" width="17" style="181" bestFit="1" customWidth="1"/>
    <col min="1813" max="1813" width="16" style="181" customWidth="1"/>
    <col min="1814" max="1814" width="15.140625" style="181" bestFit="1" customWidth="1"/>
    <col min="1815" max="2047" width="11.5703125" style="181"/>
    <col min="2048" max="2048" width="4.28515625" style="181" customWidth="1"/>
    <col min="2049" max="2050" width="5" style="181" customWidth="1"/>
    <col min="2051" max="2051" width="1.7109375" style="181" customWidth="1"/>
    <col min="2052" max="2052" width="34.28515625" style="181" customWidth="1"/>
    <col min="2053" max="2053" width="10.7109375" style="181" customWidth="1"/>
    <col min="2054" max="2054" width="17.85546875" style="181" customWidth="1"/>
    <col min="2055" max="2055" width="3.28515625" style="181" customWidth="1"/>
    <col min="2056" max="2056" width="15.85546875" style="181" bestFit="1" customWidth="1"/>
    <col min="2057" max="2057" width="3.85546875" style="181" customWidth="1"/>
    <col min="2058" max="2058" width="15.42578125" style="181" customWidth="1"/>
    <col min="2059" max="2059" width="4.42578125" style="181" customWidth="1"/>
    <col min="2060" max="2060" width="17.28515625" style="181" customWidth="1"/>
    <col min="2061" max="2061" width="4.85546875" style="181" customWidth="1"/>
    <col min="2062" max="2062" width="36.28515625" style="181" customWidth="1"/>
    <col min="2063" max="2063" width="14.28515625" style="181" bestFit="1" customWidth="1"/>
    <col min="2064" max="2064" width="10.85546875" style="181" customWidth="1"/>
    <col min="2065" max="2065" width="41.85546875" style="181" bestFit="1" customWidth="1"/>
    <col min="2066" max="2067" width="16.42578125" style="181" customWidth="1"/>
    <col min="2068" max="2068" width="17" style="181" bestFit="1" customWidth="1"/>
    <col min="2069" max="2069" width="16" style="181" customWidth="1"/>
    <col min="2070" max="2070" width="15.140625" style="181" bestFit="1" customWidth="1"/>
    <col min="2071" max="2303" width="11.5703125" style="181"/>
    <col min="2304" max="2304" width="4.28515625" style="181" customWidth="1"/>
    <col min="2305" max="2306" width="5" style="181" customWidth="1"/>
    <col min="2307" max="2307" width="1.7109375" style="181" customWidth="1"/>
    <col min="2308" max="2308" width="34.28515625" style="181" customWidth="1"/>
    <col min="2309" max="2309" width="10.7109375" style="181" customWidth="1"/>
    <col min="2310" max="2310" width="17.85546875" style="181" customWidth="1"/>
    <col min="2311" max="2311" width="3.28515625" style="181" customWidth="1"/>
    <col min="2312" max="2312" width="15.85546875" style="181" bestFit="1" customWidth="1"/>
    <col min="2313" max="2313" width="3.85546875" style="181" customWidth="1"/>
    <col min="2314" max="2314" width="15.42578125" style="181" customWidth="1"/>
    <col min="2315" max="2315" width="4.42578125" style="181" customWidth="1"/>
    <col min="2316" max="2316" width="17.28515625" style="181" customWidth="1"/>
    <col min="2317" max="2317" width="4.85546875" style="181" customWidth="1"/>
    <col min="2318" max="2318" width="36.28515625" style="181" customWidth="1"/>
    <col min="2319" max="2319" width="14.28515625" style="181" bestFit="1" customWidth="1"/>
    <col min="2320" max="2320" width="10.85546875" style="181" customWidth="1"/>
    <col min="2321" max="2321" width="41.85546875" style="181" bestFit="1" customWidth="1"/>
    <col min="2322" max="2323" width="16.42578125" style="181" customWidth="1"/>
    <col min="2324" max="2324" width="17" style="181" bestFit="1" customWidth="1"/>
    <col min="2325" max="2325" width="16" style="181" customWidth="1"/>
    <col min="2326" max="2326" width="15.140625" style="181" bestFit="1" customWidth="1"/>
    <col min="2327" max="2559" width="11.5703125" style="181"/>
    <col min="2560" max="2560" width="4.28515625" style="181" customWidth="1"/>
    <col min="2561" max="2562" width="5" style="181" customWidth="1"/>
    <col min="2563" max="2563" width="1.7109375" style="181" customWidth="1"/>
    <col min="2564" max="2564" width="34.28515625" style="181" customWidth="1"/>
    <col min="2565" max="2565" width="10.7109375" style="181" customWidth="1"/>
    <col min="2566" max="2566" width="17.85546875" style="181" customWidth="1"/>
    <col min="2567" max="2567" width="3.28515625" style="181" customWidth="1"/>
    <col min="2568" max="2568" width="15.85546875" style="181" bestFit="1" customWidth="1"/>
    <col min="2569" max="2569" width="3.85546875" style="181" customWidth="1"/>
    <col min="2570" max="2570" width="15.42578125" style="181" customWidth="1"/>
    <col min="2571" max="2571" width="4.42578125" style="181" customWidth="1"/>
    <col min="2572" max="2572" width="17.28515625" style="181" customWidth="1"/>
    <col min="2573" max="2573" width="4.85546875" style="181" customWidth="1"/>
    <col min="2574" max="2574" width="36.28515625" style="181" customWidth="1"/>
    <col min="2575" max="2575" width="14.28515625" style="181" bestFit="1" customWidth="1"/>
    <col min="2576" max="2576" width="10.85546875" style="181" customWidth="1"/>
    <col min="2577" max="2577" width="41.85546875" style="181" bestFit="1" customWidth="1"/>
    <col min="2578" max="2579" width="16.42578125" style="181" customWidth="1"/>
    <col min="2580" max="2580" width="17" style="181" bestFit="1" customWidth="1"/>
    <col min="2581" max="2581" width="16" style="181" customWidth="1"/>
    <col min="2582" max="2582" width="15.140625" style="181" bestFit="1" customWidth="1"/>
    <col min="2583" max="2815" width="11.5703125" style="181"/>
    <col min="2816" max="2816" width="4.28515625" style="181" customWidth="1"/>
    <col min="2817" max="2818" width="5" style="181" customWidth="1"/>
    <col min="2819" max="2819" width="1.7109375" style="181" customWidth="1"/>
    <col min="2820" max="2820" width="34.28515625" style="181" customWidth="1"/>
    <col min="2821" max="2821" width="10.7109375" style="181" customWidth="1"/>
    <col min="2822" max="2822" width="17.85546875" style="181" customWidth="1"/>
    <col min="2823" max="2823" width="3.28515625" style="181" customWidth="1"/>
    <col min="2824" max="2824" width="15.85546875" style="181" bestFit="1" customWidth="1"/>
    <col min="2825" max="2825" width="3.85546875" style="181" customWidth="1"/>
    <col min="2826" max="2826" width="15.42578125" style="181" customWidth="1"/>
    <col min="2827" max="2827" width="4.42578125" style="181" customWidth="1"/>
    <col min="2828" max="2828" width="17.28515625" style="181" customWidth="1"/>
    <col min="2829" max="2829" width="4.85546875" style="181" customWidth="1"/>
    <col min="2830" max="2830" width="36.28515625" style="181" customWidth="1"/>
    <col min="2831" max="2831" width="14.28515625" style="181" bestFit="1" customWidth="1"/>
    <col min="2832" max="2832" width="10.85546875" style="181" customWidth="1"/>
    <col min="2833" max="2833" width="41.85546875" style="181" bestFit="1" customWidth="1"/>
    <col min="2834" max="2835" width="16.42578125" style="181" customWidth="1"/>
    <col min="2836" max="2836" width="17" style="181" bestFit="1" customWidth="1"/>
    <col min="2837" max="2837" width="16" style="181" customWidth="1"/>
    <col min="2838" max="2838" width="15.140625" style="181" bestFit="1" customWidth="1"/>
    <col min="2839" max="3071" width="11.5703125" style="181"/>
    <col min="3072" max="3072" width="4.28515625" style="181" customWidth="1"/>
    <col min="3073" max="3074" width="5" style="181" customWidth="1"/>
    <col min="3075" max="3075" width="1.7109375" style="181" customWidth="1"/>
    <col min="3076" max="3076" width="34.28515625" style="181" customWidth="1"/>
    <col min="3077" max="3077" width="10.7109375" style="181" customWidth="1"/>
    <col min="3078" max="3078" width="17.85546875" style="181" customWidth="1"/>
    <col min="3079" max="3079" width="3.28515625" style="181" customWidth="1"/>
    <col min="3080" max="3080" width="15.85546875" style="181" bestFit="1" customWidth="1"/>
    <col min="3081" max="3081" width="3.85546875" style="181" customWidth="1"/>
    <col min="3082" max="3082" width="15.42578125" style="181" customWidth="1"/>
    <col min="3083" max="3083" width="4.42578125" style="181" customWidth="1"/>
    <col min="3084" max="3084" width="17.28515625" style="181" customWidth="1"/>
    <col min="3085" max="3085" width="4.85546875" style="181" customWidth="1"/>
    <col min="3086" max="3086" width="36.28515625" style="181" customWidth="1"/>
    <col min="3087" max="3087" width="14.28515625" style="181" bestFit="1" customWidth="1"/>
    <col min="3088" max="3088" width="10.85546875" style="181" customWidth="1"/>
    <col min="3089" max="3089" width="41.85546875" style="181" bestFit="1" customWidth="1"/>
    <col min="3090" max="3091" width="16.42578125" style="181" customWidth="1"/>
    <col min="3092" max="3092" width="17" style="181" bestFit="1" customWidth="1"/>
    <col min="3093" max="3093" width="16" style="181" customWidth="1"/>
    <col min="3094" max="3094" width="15.140625" style="181" bestFit="1" customWidth="1"/>
    <col min="3095" max="3327" width="11.5703125" style="181"/>
    <col min="3328" max="3328" width="4.28515625" style="181" customWidth="1"/>
    <col min="3329" max="3330" width="5" style="181" customWidth="1"/>
    <col min="3331" max="3331" width="1.7109375" style="181" customWidth="1"/>
    <col min="3332" max="3332" width="34.28515625" style="181" customWidth="1"/>
    <col min="3333" max="3333" width="10.7109375" style="181" customWidth="1"/>
    <col min="3334" max="3334" width="17.85546875" style="181" customWidth="1"/>
    <col min="3335" max="3335" width="3.28515625" style="181" customWidth="1"/>
    <col min="3336" max="3336" width="15.85546875" style="181" bestFit="1" customWidth="1"/>
    <col min="3337" max="3337" width="3.85546875" style="181" customWidth="1"/>
    <col min="3338" max="3338" width="15.42578125" style="181" customWidth="1"/>
    <col min="3339" max="3339" width="4.42578125" style="181" customWidth="1"/>
    <col min="3340" max="3340" width="17.28515625" style="181" customWidth="1"/>
    <col min="3341" max="3341" width="4.85546875" style="181" customWidth="1"/>
    <col min="3342" max="3342" width="36.28515625" style="181" customWidth="1"/>
    <col min="3343" max="3343" width="14.28515625" style="181" bestFit="1" customWidth="1"/>
    <col min="3344" max="3344" width="10.85546875" style="181" customWidth="1"/>
    <col min="3345" max="3345" width="41.85546875" style="181" bestFit="1" customWidth="1"/>
    <col min="3346" max="3347" width="16.42578125" style="181" customWidth="1"/>
    <col min="3348" max="3348" width="17" style="181" bestFit="1" customWidth="1"/>
    <col min="3349" max="3349" width="16" style="181" customWidth="1"/>
    <col min="3350" max="3350" width="15.140625" style="181" bestFit="1" customWidth="1"/>
    <col min="3351" max="3583" width="11.5703125" style="181"/>
    <col min="3584" max="3584" width="4.28515625" style="181" customWidth="1"/>
    <col min="3585" max="3586" width="5" style="181" customWidth="1"/>
    <col min="3587" max="3587" width="1.7109375" style="181" customWidth="1"/>
    <col min="3588" max="3588" width="34.28515625" style="181" customWidth="1"/>
    <col min="3589" max="3589" width="10.7109375" style="181" customWidth="1"/>
    <col min="3590" max="3590" width="17.85546875" style="181" customWidth="1"/>
    <col min="3591" max="3591" width="3.28515625" style="181" customWidth="1"/>
    <col min="3592" max="3592" width="15.85546875" style="181" bestFit="1" customWidth="1"/>
    <col min="3593" max="3593" width="3.85546875" style="181" customWidth="1"/>
    <col min="3594" max="3594" width="15.42578125" style="181" customWidth="1"/>
    <col min="3595" max="3595" width="4.42578125" style="181" customWidth="1"/>
    <col min="3596" max="3596" width="17.28515625" style="181" customWidth="1"/>
    <col min="3597" max="3597" width="4.85546875" style="181" customWidth="1"/>
    <col min="3598" max="3598" width="36.28515625" style="181" customWidth="1"/>
    <col min="3599" max="3599" width="14.28515625" style="181" bestFit="1" customWidth="1"/>
    <col min="3600" max="3600" width="10.85546875" style="181" customWidth="1"/>
    <col min="3601" max="3601" width="41.85546875" style="181" bestFit="1" customWidth="1"/>
    <col min="3602" max="3603" width="16.42578125" style="181" customWidth="1"/>
    <col min="3604" max="3604" width="17" style="181" bestFit="1" customWidth="1"/>
    <col min="3605" max="3605" width="16" style="181" customWidth="1"/>
    <col min="3606" max="3606" width="15.140625" style="181" bestFit="1" customWidth="1"/>
    <col min="3607" max="3839" width="11.5703125" style="181"/>
    <col min="3840" max="3840" width="4.28515625" style="181" customWidth="1"/>
    <col min="3841" max="3842" width="5" style="181" customWidth="1"/>
    <col min="3843" max="3843" width="1.7109375" style="181" customWidth="1"/>
    <col min="3844" max="3844" width="34.28515625" style="181" customWidth="1"/>
    <col min="3845" max="3845" width="10.7109375" style="181" customWidth="1"/>
    <col min="3846" max="3846" width="17.85546875" style="181" customWidth="1"/>
    <col min="3847" max="3847" width="3.28515625" style="181" customWidth="1"/>
    <col min="3848" max="3848" width="15.85546875" style="181" bestFit="1" customWidth="1"/>
    <col min="3849" max="3849" width="3.85546875" style="181" customWidth="1"/>
    <col min="3850" max="3850" width="15.42578125" style="181" customWidth="1"/>
    <col min="3851" max="3851" width="4.42578125" style="181" customWidth="1"/>
    <col min="3852" max="3852" width="17.28515625" style="181" customWidth="1"/>
    <col min="3853" max="3853" width="4.85546875" style="181" customWidth="1"/>
    <col min="3854" max="3854" width="36.28515625" style="181" customWidth="1"/>
    <col min="3855" max="3855" width="14.28515625" style="181" bestFit="1" customWidth="1"/>
    <col min="3856" max="3856" width="10.85546875" style="181" customWidth="1"/>
    <col min="3857" max="3857" width="41.85546875" style="181" bestFit="1" customWidth="1"/>
    <col min="3858" max="3859" width="16.42578125" style="181" customWidth="1"/>
    <col min="3860" max="3860" width="17" style="181" bestFit="1" customWidth="1"/>
    <col min="3861" max="3861" width="16" style="181" customWidth="1"/>
    <col min="3862" max="3862" width="15.140625" style="181" bestFit="1" customWidth="1"/>
    <col min="3863" max="4095" width="11.5703125" style="181"/>
    <col min="4096" max="4096" width="4.28515625" style="181" customWidth="1"/>
    <col min="4097" max="4098" width="5" style="181" customWidth="1"/>
    <col min="4099" max="4099" width="1.7109375" style="181" customWidth="1"/>
    <col min="4100" max="4100" width="34.28515625" style="181" customWidth="1"/>
    <col min="4101" max="4101" width="10.7109375" style="181" customWidth="1"/>
    <col min="4102" max="4102" width="17.85546875" style="181" customWidth="1"/>
    <col min="4103" max="4103" width="3.28515625" style="181" customWidth="1"/>
    <col min="4104" max="4104" width="15.85546875" style="181" bestFit="1" customWidth="1"/>
    <col min="4105" max="4105" width="3.85546875" style="181" customWidth="1"/>
    <col min="4106" max="4106" width="15.42578125" style="181" customWidth="1"/>
    <col min="4107" max="4107" width="4.42578125" style="181" customWidth="1"/>
    <col min="4108" max="4108" width="17.28515625" style="181" customWidth="1"/>
    <col min="4109" max="4109" width="4.85546875" style="181" customWidth="1"/>
    <col min="4110" max="4110" width="36.28515625" style="181" customWidth="1"/>
    <col min="4111" max="4111" width="14.28515625" style="181" bestFit="1" customWidth="1"/>
    <col min="4112" max="4112" width="10.85546875" style="181" customWidth="1"/>
    <col min="4113" max="4113" width="41.85546875" style="181" bestFit="1" customWidth="1"/>
    <col min="4114" max="4115" width="16.42578125" style="181" customWidth="1"/>
    <col min="4116" max="4116" width="17" style="181" bestFit="1" customWidth="1"/>
    <col min="4117" max="4117" width="16" style="181" customWidth="1"/>
    <col min="4118" max="4118" width="15.140625" style="181" bestFit="1" customWidth="1"/>
    <col min="4119" max="4351" width="11.5703125" style="181"/>
    <col min="4352" max="4352" width="4.28515625" style="181" customWidth="1"/>
    <col min="4353" max="4354" width="5" style="181" customWidth="1"/>
    <col min="4355" max="4355" width="1.7109375" style="181" customWidth="1"/>
    <col min="4356" max="4356" width="34.28515625" style="181" customWidth="1"/>
    <col min="4357" max="4357" width="10.7109375" style="181" customWidth="1"/>
    <col min="4358" max="4358" width="17.85546875" style="181" customWidth="1"/>
    <col min="4359" max="4359" width="3.28515625" style="181" customWidth="1"/>
    <col min="4360" max="4360" width="15.85546875" style="181" bestFit="1" customWidth="1"/>
    <col min="4361" max="4361" width="3.85546875" style="181" customWidth="1"/>
    <col min="4362" max="4362" width="15.42578125" style="181" customWidth="1"/>
    <col min="4363" max="4363" width="4.42578125" style="181" customWidth="1"/>
    <col min="4364" max="4364" width="17.28515625" style="181" customWidth="1"/>
    <col min="4365" max="4365" width="4.85546875" style="181" customWidth="1"/>
    <col min="4366" max="4366" width="36.28515625" style="181" customWidth="1"/>
    <col min="4367" max="4367" width="14.28515625" style="181" bestFit="1" customWidth="1"/>
    <col min="4368" max="4368" width="10.85546875" style="181" customWidth="1"/>
    <col min="4369" max="4369" width="41.85546875" style="181" bestFit="1" customWidth="1"/>
    <col min="4370" max="4371" width="16.42578125" style="181" customWidth="1"/>
    <col min="4372" max="4372" width="17" style="181" bestFit="1" customWidth="1"/>
    <col min="4373" max="4373" width="16" style="181" customWidth="1"/>
    <col min="4374" max="4374" width="15.140625" style="181" bestFit="1" customWidth="1"/>
    <col min="4375" max="4607" width="11.5703125" style="181"/>
    <col min="4608" max="4608" width="4.28515625" style="181" customWidth="1"/>
    <col min="4609" max="4610" width="5" style="181" customWidth="1"/>
    <col min="4611" max="4611" width="1.7109375" style="181" customWidth="1"/>
    <col min="4612" max="4612" width="34.28515625" style="181" customWidth="1"/>
    <col min="4613" max="4613" width="10.7109375" style="181" customWidth="1"/>
    <col min="4614" max="4614" width="17.85546875" style="181" customWidth="1"/>
    <col min="4615" max="4615" width="3.28515625" style="181" customWidth="1"/>
    <col min="4616" max="4616" width="15.85546875" style="181" bestFit="1" customWidth="1"/>
    <col min="4617" max="4617" width="3.85546875" style="181" customWidth="1"/>
    <col min="4618" max="4618" width="15.42578125" style="181" customWidth="1"/>
    <col min="4619" max="4619" width="4.42578125" style="181" customWidth="1"/>
    <col min="4620" max="4620" width="17.28515625" style="181" customWidth="1"/>
    <col min="4621" max="4621" width="4.85546875" style="181" customWidth="1"/>
    <col min="4622" max="4622" width="36.28515625" style="181" customWidth="1"/>
    <col min="4623" max="4623" width="14.28515625" style="181" bestFit="1" customWidth="1"/>
    <col min="4624" max="4624" width="10.85546875" style="181" customWidth="1"/>
    <col min="4625" max="4625" width="41.85546875" style="181" bestFit="1" customWidth="1"/>
    <col min="4626" max="4627" width="16.42578125" style="181" customWidth="1"/>
    <col min="4628" max="4628" width="17" style="181" bestFit="1" customWidth="1"/>
    <col min="4629" max="4629" width="16" style="181" customWidth="1"/>
    <col min="4630" max="4630" width="15.140625" style="181" bestFit="1" customWidth="1"/>
    <col min="4631" max="4863" width="11.5703125" style="181"/>
    <col min="4864" max="4864" width="4.28515625" style="181" customWidth="1"/>
    <col min="4865" max="4866" width="5" style="181" customWidth="1"/>
    <col min="4867" max="4867" width="1.7109375" style="181" customWidth="1"/>
    <col min="4868" max="4868" width="34.28515625" style="181" customWidth="1"/>
    <col min="4869" max="4869" width="10.7109375" style="181" customWidth="1"/>
    <col min="4870" max="4870" width="17.85546875" style="181" customWidth="1"/>
    <col min="4871" max="4871" width="3.28515625" style="181" customWidth="1"/>
    <col min="4872" max="4872" width="15.85546875" style="181" bestFit="1" customWidth="1"/>
    <col min="4873" max="4873" width="3.85546875" style="181" customWidth="1"/>
    <col min="4874" max="4874" width="15.42578125" style="181" customWidth="1"/>
    <col min="4875" max="4875" width="4.42578125" style="181" customWidth="1"/>
    <col min="4876" max="4876" width="17.28515625" style="181" customWidth="1"/>
    <col min="4877" max="4877" width="4.85546875" style="181" customWidth="1"/>
    <col min="4878" max="4878" width="36.28515625" style="181" customWidth="1"/>
    <col min="4879" max="4879" width="14.28515625" style="181" bestFit="1" customWidth="1"/>
    <col min="4880" max="4880" width="10.85546875" style="181" customWidth="1"/>
    <col min="4881" max="4881" width="41.85546875" style="181" bestFit="1" customWidth="1"/>
    <col min="4882" max="4883" width="16.42578125" style="181" customWidth="1"/>
    <col min="4884" max="4884" width="17" style="181" bestFit="1" customWidth="1"/>
    <col min="4885" max="4885" width="16" style="181" customWidth="1"/>
    <col min="4886" max="4886" width="15.140625" style="181" bestFit="1" customWidth="1"/>
    <col min="4887" max="5119" width="11.5703125" style="181"/>
    <col min="5120" max="5120" width="4.28515625" style="181" customWidth="1"/>
    <col min="5121" max="5122" width="5" style="181" customWidth="1"/>
    <col min="5123" max="5123" width="1.7109375" style="181" customWidth="1"/>
    <col min="5124" max="5124" width="34.28515625" style="181" customWidth="1"/>
    <col min="5125" max="5125" width="10.7109375" style="181" customWidth="1"/>
    <col min="5126" max="5126" width="17.85546875" style="181" customWidth="1"/>
    <col min="5127" max="5127" width="3.28515625" style="181" customWidth="1"/>
    <col min="5128" max="5128" width="15.85546875" style="181" bestFit="1" customWidth="1"/>
    <col min="5129" max="5129" width="3.85546875" style="181" customWidth="1"/>
    <col min="5130" max="5130" width="15.42578125" style="181" customWidth="1"/>
    <col min="5131" max="5131" width="4.42578125" style="181" customWidth="1"/>
    <col min="5132" max="5132" width="17.28515625" style="181" customWidth="1"/>
    <col min="5133" max="5133" width="4.85546875" style="181" customWidth="1"/>
    <col min="5134" max="5134" width="36.28515625" style="181" customWidth="1"/>
    <col min="5135" max="5135" width="14.28515625" style="181" bestFit="1" customWidth="1"/>
    <col min="5136" max="5136" width="10.85546875" style="181" customWidth="1"/>
    <col min="5137" max="5137" width="41.85546875" style="181" bestFit="1" customWidth="1"/>
    <col min="5138" max="5139" width="16.42578125" style="181" customWidth="1"/>
    <col min="5140" max="5140" width="17" style="181" bestFit="1" customWidth="1"/>
    <col min="5141" max="5141" width="16" style="181" customWidth="1"/>
    <col min="5142" max="5142" width="15.140625" style="181" bestFit="1" customWidth="1"/>
    <col min="5143" max="5375" width="11.5703125" style="181"/>
    <col min="5376" max="5376" width="4.28515625" style="181" customWidth="1"/>
    <col min="5377" max="5378" width="5" style="181" customWidth="1"/>
    <col min="5379" max="5379" width="1.7109375" style="181" customWidth="1"/>
    <col min="5380" max="5380" width="34.28515625" style="181" customWidth="1"/>
    <col min="5381" max="5381" width="10.7109375" style="181" customWidth="1"/>
    <col min="5382" max="5382" width="17.85546875" style="181" customWidth="1"/>
    <col min="5383" max="5383" width="3.28515625" style="181" customWidth="1"/>
    <col min="5384" max="5384" width="15.85546875" style="181" bestFit="1" customWidth="1"/>
    <col min="5385" max="5385" width="3.85546875" style="181" customWidth="1"/>
    <col min="5386" max="5386" width="15.42578125" style="181" customWidth="1"/>
    <col min="5387" max="5387" width="4.42578125" style="181" customWidth="1"/>
    <col min="5388" max="5388" width="17.28515625" style="181" customWidth="1"/>
    <col min="5389" max="5389" width="4.85546875" style="181" customWidth="1"/>
    <col min="5390" max="5390" width="36.28515625" style="181" customWidth="1"/>
    <col min="5391" max="5391" width="14.28515625" style="181" bestFit="1" customWidth="1"/>
    <col min="5392" max="5392" width="10.85546875" style="181" customWidth="1"/>
    <col min="5393" max="5393" width="41.85546875" style="181" bestFit="1" customWidth="1"/>
    <col min="5394" max="5395" width="16.42578125" style="181" customWidth="1"/>
    <col min="5396" max="5396" width="17" style="181" bestFit="1" customWidth="1"/>
    <col min="5397" max="5397" width="16" style="181" customWidth="1"/>
    <col min="5398" max="5398" width="15.140625" style="181" bestFit="1" customWidth="1"/>
    <col min="5399" max="5631" width="11.5703125" style="181"/>
    <col min="5632" max="5632" width="4.28515625" style="181" customWidth="1"/>
    <col min="5633" max="5634" width="5" style="181" customWidth="1"/>
    <col min="5635" max="5635" width="1.7109375" style="181" customWidth="1"/>
    <col min="5636" max="5636" width="34.28515625" style="181" customWidth="1"/>
    <col min="5637" max="5637" width="10.7109375" style="181" customWidth="1"/>
    <col min="5638" max="5638" width="17.85546875" style="181" customWidth="1"/>
    <col min="5639" max="5639" width="3.28515625" style="181" customWidth="1"/>
    <col min="5640" max="5640" width="15.85546875" style="181" bestFit="1" customWidth="1"/>
    <col min="5641" max="5641" width="3.85546875" style="181" customWidth="1"/>
    <col min="5642" max="5642" width="15.42578125" style="181" customWidth="1"/>
    <col min="5643" max="5643" width="4.42578125" style="181" customWidth="1"/>
    <col min="5644" max="5644" width="17.28515625" style="181" customWidth="1"/>
    <col min="5645" max="5645" width="4.85546875" style="181" customWidth="1"/>
    <col min="5646" max="5646" width="36.28515625" style="181" customWidth="1"/>
    <col min="5647" max="5647" width="14.28515625" style="181" bestFit="1" customWidth="1"/>
    <col min="5648" max="5648" width="10.85546875" style="181" customWidth="1"/>
    <col min="5649" max="5649" width="41.85546875" style="181" bestFit="1" customWidth="1"/>
    <col min="5650" max="5651" width="16.42578125" style="181" customWidth="1"/>
    <col min="5652" max="5652" width="17" style="181" bestFit="1" customWidth="1"/>
    <col min="5653" max="5653" width="16" style="181" customWidth="1"/>
    <col min="5654" max="5654" width="15.140625" style="181" bestFit="1" customWidth="1"/>
    <col min="5655" max="5887" width="11.5703125" style="181"/>
    <col min="5888" max="5888" width="4.28515625" style="181" customWidth="1"/>
    <col min="5889" max="5890" width="5" style="181" customWidth="1"/>
    <col min="5891" max="5891" width="1.7109375" style="181" customWidth="1"/>
    <col min="5892" max="5892" width="34.28515625" style="181" customWidth="1"/>
    <col min="5893" max="5893" width="10.7109375" style="181" customWidth="1"/>
    <col min="5894" max="5894" width="17.85546875" style="181" customWidth="1"/>
    <col min="5895" max="5895" width="3.28515625" style="181" customWidth="1"/>
    <col min="5896" max="5896" width="15.85546875" style="181" bestFit="1" customWidth="1"/>
    <col min="5897" max="5897" width="3.85546875" style="181" customWidth="1"/>
    <col min="5898" max="5898" width="15.42578125" style="181" customWidth="1"/>
    <col min="5899" max="5899" width="4.42578125" style="181" customWidth="1"/>
    <col min="5900" max="5900" width="17.28515625" style="181" customWidth="1"/>
    <col min="5901" max="5901" width="4.85546875" style="181" customWidth="1"/>
    <col min="5902" max="5902" width="36.28515625" style="181" customWidth="1"/>
    <col min="5903" max="5903" width="14.28515625" style="181" bestFit="1" customWidth="1"/>
    <col min="5904" max="5904" width="10.85546875" style="181" customWidth="1"/>
    <col min="5905" max="5905" width="41.85546875" style="181" bestFit="1" customWidth="1"/>
    <col min="5906" max="5907" width="16.42578125" style="181" customWidth="1"/>
    <col min="5908" max="5908" width="17" style="181" bestFit="1" customWidth="1"/>
    <col min="5909" max="5909" width="16" style="181" customWidth="1"/>
    <col min="5910" max="5910" width="15.140625" style="181" bestFit="1" customWidth="1"/>
    <col min="5911" max="6143" width="11.5703125" style="181"/>
    <col min="6144" max="6144" width="4.28515625" style="181" customWidth="1"/>
    <col min="6145" max="6146" width="5" style="181" customWidth="1"/>
    <col min="6147" max="6147" width="1.7109375" style="181" customWidth="1"/>
    <col min="6148" max="6148" width="34.28515625" style="181" customWidth="1"/>
    <col min="6149" max="6149" width="10.7109375" style="181" customWidth="1"/>
    <col min="6150" max="6150" width="17.85546875" style="181" customWidth="1"/>
    <col min="6151" max="6151" width="3.28515625" style="181" customWidth="1"/>
    <col min="6152" max="6152" width="15.85546875" style="181" bestFit="1" customWidth="1"/>
    <col min="6153" max="6153" width="3.85546875" style="181" customWidth="1"/>
    <col min="6154" max="6154" width="15.42578125" style="181" customWidth="1"/>
    <col min="6155" max="6155" width="4.42578125" style="181" customWidth="1"/>
    <col min="6156" max="6156" width="17.28515625" style="181" customWidth="1"/>
    <col min="6157" max="6157" width="4.85546875" style="181" customWidth="1"/>
    <col min="6158" max="6158" width="36.28515625" style="181" customWidth="1"/>
    <col min="6159" max="6159" width="14.28515625" style="181" bestFit="1" customWidth="1"/>
    <col min="6160" max="6160" width="10.85546875" style="181" customWidth="1"/>
    <col min="6161" max="6161" width="41.85546875" style="181" bestFit="1" customWidth="1"/>
    <col min="6162" max="6163" width="16.42578125" style="181" customWidth="1"/>
    <col min="6164" max="6164" width="17" style="181" bestFit="1" customWidth="1"/>
    <col min="6165" max="6165" width="16" style="181" customWidth="1"/>
    <col min="6166" max="6166" width="15.140625" style="181" bestFit="1" customWidth="1"/>
    <col min="6167" max="6399" width="11.5703125" style="181"/>
    <col min="6400" max="6400" width="4.28515625" style="181" customWidth="1"/>
    <col min="6401" max="6402" width="5" style="181" customWidth="1"/>
    <col min="6403" max="6403" width="1.7109375" style="181" customWidth="1"/>
    <col min="6404" max="6404" width="34.28515625" style="181" customWidth="1"/>
    <col min="6405" max="6405" width="10.7109375" style="181" customWidth="1"/>
    <col min="6406" max="6406" width="17.85546875" style="181" customWidth="1"/>
    <col min="6407" max="6407" width="3.28515625" style="181" customWidth="1"/>
    <col min="6408" max="6408" width="15.85546875" style="181" bestFit="1" customWidth="1"/>
    <col min="6409" max="6409" width="3.85546875" style="181" customWidth="1"/>
    <col min="6410" max="6410" width="15.42578125" style="181" customWidth="1"/>
    <col min="6411" max="6411" width="4.42578125" style="181" customWidth="1"/>
    <col min="6412" max="6412" width="17.28515625" style="181" customWidth="1"/>
    <col min="6413" max="6413" width="4.85546875" style="181" customWidth="1"/>
    <col min="6414" max="6414" width="36.28515625" style="181" customWidth="1"/>
    <col min="6415" max="6415" width="14.28515625" style="181" bestFit="1" customWidth="1"/>
    <col min="6416" max="6416" width="10.85546875" style="181" customWidth="1"/>
    <col min="6417" max="6417" width="41.85546875" style="181" bestFit="1" customWidth="1"/>
    <col min="6418" max="6419" width="16.42578125" style="181" customWidth="1"/>
    <col min="6420" max="6420" width="17" style="181" bestFit="1" customWidth="1"/>
    <col min="6421" max="6421" width="16" style="181" customWidth="1"/>
    <col min="6422" max="6422" width="15.140625" style="181" bestFit="1" customWidth="1"/>
    <col min="6423" max="6655" width="11.5703125" style="181"/>
    <col min="6656" max="6656" width="4.28515625" style="181" customWidth="1"/>
    <col min="6657" max="6658" width="5" style="181" customWidth="1"/>
    <col min="6659" max="6659" width="1.7109375" style="181" customWidth="1"/>
    <col min="6660" max="6660" width="34.28515625" style="181" customWidth="1"/>
    <col min="6661" max="6661" width="10.7109375" style="181" customWidth="1"/>
    <col min="6662" max="6662" width="17.85546875" style="181" customWidth="1"/>
    <col min="6663" max="6663" width="3.28515625" style="181" customWidth="1"/>
    <col min="6664" max="6664" width="15.85546875" style="181" bestFit="1" customWidth="1"/>
    <col min="6665" max="6665" width="3.85546875" style="181" customWidth="1"/>
    <col min="6666" max="6666" width="15.42578125" style="181" customWidth="1"/>
    <col min="6667" max="6667" width="4.42578125" style="181" customWidth="1"/>
    <col min="6668" max="6668" width="17.28515625" style="181" customWidth="1"/>
    <col min="6669" max="6669" width="4.85546875" style="181" customWidth="1"/>
    <col min="6670" max="6670" width="36.28515625" style="181" customWidth="1"/>
    <col min="6671" max="6671" width="14.28515625" style="181" bestFit="1" customWidth="1"/>
    <col min="6672" max="6672" width="10.85546875" style="181" customWidth="1"/>
    <col min="6673" max="6673" width="41.85546875" style="181" bestFit="1" customWidth="1"/>
    <col min="6674" max="6675" width="16.42578125" style="181" customWidth="1"/>
    <col min="6676" max="6676" width="17" style="181" bestFit="1" customWidth="1"/>
    <col min="6677" max="6677" width="16" style="181" customWidth="1"/>
    <col min="6678" max="6678" width="15.140625" style="181" bestFit="1" customWidth="1"/>
    <col min="6679" max="6911" width="11.5703125" style="181"/>
    <col min="6912" max="6912" width="4.28515625" style="181" customWidth="1"/>
    <col min="6913" max="6914" width="5" style="181" customWidth="1"/>
    <col min="6915" max="6915" width="1.7109375" style="181" customWidth="1"/>
    <col min="6916" max="6916" width="34.28515625" style="181" customWidth="1"/>
    <col min="6917" max="6917" width="10.7109375" style="181" customWidth="1"/>
    <col min="6918" max="6918" width="17.85546875" style="181" customWidth="1"/>
    <col min="6919" max="6919" width="3.28515625" style="181" customWidth="1"/>
    <col min="6920" max="6920" width="15.85546875" style="181" bestFit="1" customWidth="1"/>
    <col min="6921" max="6921" width="3.85546875" style="181" customWidth="1"/>
    <col min="6922" max="6922" width="15.42578125" style="181" customWidth="1"/>
    <col min="6923" max="6923" width="4.42578125" style="181" customWidth="1"/>
    <col min="6924" max="6924" width="17.28515625" style="181" customWidth="1"/>
    <col min="6925" max="6925" width="4.85546875" style="181" customWidth="1"/>
    <col min="6926" max="6926" width="36.28515625" style="181" customWidth="1"/>
    <col min="6927" max="6927" width="14.28515625" style="181" bestFit="1" customWidth="1"/>
    <col min="6928" max="6928" width="10.85546875" style="181" customWidth="1"/>
    <col min="6929" max="6929" width="41.85546875" style="181" bestFit="1" customWidth="1"/>
    <col min="6930" max="6931" width="16.42578125" style="181" customWidth="1"/>
    <col min="6932" max="6932" width="17" style="181" bestFit="1" customWidth="1"/>
    <col min="6933" max="6933" width="16" style="181" customWidth="1"/>
    <col min="6934" max="6934" width="15.140625" style="181" bestFit="1" customWidth="1"/>
    <col min="6935" max="7167" width="11.5703125" style="181"/>
    <col min="7168" max="7168" width="4.28515625" style="181" customWidth="1"/>
    <col min="7169" max="7170" width="5" style="181" customWidth="1"/>
    <col min="7171" max="7171" width="1.7109375" style="181" customWidth="1"/>
    <col min="7172" max="7172" width="34.28515625" style="181" customWidth="1"/>
    <col min="7173" max="7173" width="10.7109375" style="181" customWidth="1"/>
    <col min="7174" max="7174" width="17.85546875" style="181" customWidth="1"/>
    <col min="7175" max="7175" width="3.28515625" style="181" customWidth="1"/>
    <col min="7176" max="7176" width="15.85546875" style="181" bestFit="1" customWidth="1"/>
    <col min="7177" max="7177" width="3.85546875" style="181" customWidth="1"/>
    <col min="7178" max="7178" width="15.42578125" style="181" customWidth="1"/>
    <col min="7179" max="7179" width="4.42578125" style="181" customWidth="1"/>
    <col min="7180" max="7180" width="17.28515625" style="181" customWidth="1"/>
    <col min="7181" max="7181" width="4.85546875" style="181" customWidth="1"/>
    <col min="7182" max="7182" width="36.28515625" style="181" customWidth="1"/>
    <col min="7183" max="7183" width="14.28515625" style="181" bestFit="1" customWidth="1"/>
    <col min="7184" max="7184" width="10.85546875" style="181" customWidth="1"/>
    <col min="7185" max="7185" width="41.85546875" style="181" bestFit="1" customWidth="1"/>
    <col min="7186" max="7187" width="16.42578125" style="181" customWidth="1"/>
    <col min="7188" max="7188" width="17" style="181" bestFit="1" customWidth="1"/>
    <col min="7189" max="7189" width="16" style="181" customWidth="1"/>
    <col min="7190" max="7190" width="15.140625" style="181" bestFit="1" customWidth="1"/>
    <col min="7191" max="7423" width="11.5703125" style="181"/>
    <col min="7424" max="7424" width="4.28515625" style="181" customWidth="1"/>
    <col min="7425" max="7426" width="5" style="181" customWidth="1"/>
    <col min="7427" max="7427" width="1.7109375" style="181" customWidth="1"/>
    <col min="7428" max="7428" width="34.28515625" style="181" customWidth="1"/>
    <col min="7429" max="7429" width="10.7109375" style="181" customWidth="1"/>
    <col min="7430" max="7430" width="17.85546875" style="181" customWidth="1"/>
    <col min="7431" max="7431" width="3.28515625" style="181" customWidth="1"/>
    <col min="7432" max="7432" width="15.85546875" style="181" bestFit="1" customWidth="1"/>
    <col min="7433" max="7433" width="3.85546875" style="181" customWidth="1"/>
    <col min="7434" max="7434" width="15.42578125" style="181" customWidth="1"/>
    <col min="7435" max="7435" width="4.42578125" style="181" customWidth="1"/>
    <col min="7436" max="7436" width="17.28515625" style="181" customWidth="1"/>
    <col min="7437" max="7437" width="4.85546875" style="181" customWidth="1"/>
    <col min="7438" max="7438" width="36.28515625" style="181" customWidth="1"/>
    <col min="7439" max="7439" width="14.28515625" style="181" bestFit="1" customWidth="1"/>
    <col min="7440" max="7440" width="10.85546875" style="181" customWidth="1"/>
    <col min="7441" max="7441" width="41.85546875" style="181" bestFit="1" customWidth="1"/>
    <col min="7442" max="7443" width="16.42578125" style="181" customWidth="1"/>
    <col min="7444" max="7444" width="17" style="181" bestFit="1" customWidth="1"/>
    <col min="7445" max="7445" width="16" style="181" customWidth="1"/>
    <col min="7446" max="7446" width="15.140625" style="181" bestFit="1" customWidth="1"/>
    <col min="7447" max="7679" width="11.5703125" style="181"/>
    <col min="7680" max="7680" width="4.28515625" style="181" customWidth="1"/>
    <col min="7681" max="7682" width="5" style="181" customWidth="1"/>
    <col min="7683" max="7683" width="1.7109375" style="181" customWidth="1"/>
    <col min="7684" max="7684" width="34.28515625" style="181" customWidth="1"/>
    <col min="7685" max="7685" width="10.7109375" style="181" customWidth="1"/>
    <col min="7686" max="7686" width="17.85546875" style="181" customWidth="1"/>
    <col min="7687" max="7687" width="3.28515625" style="181" customWidth="1"/>
    <col min="7688" max="7688" width="15.85546875" style="181" bestFit="1" customWidth="1"/>
    <col min="7689" max="7689" width="3.85546875" style="181" customWidth="1"/>
    <col min="7690" max="7690" width="15.42578125" style="181" customWidth="1"/>
    <col min="7691" max="7691" width="4.42578125" style="181" customWidth="1"/>
    <col min="7692" max="7692" width="17.28515625" style="181" customWidth="1"/>
    <col min="7693" max="7693" width="4.85546875" style="181" customWidth="1"/>
    <col min="7694" max="7694" width="36.28515625" style="181" customWidth="1"/>
    <col min="7695" max="7695" width="14.28515625" style="181" bestFit="1" customWidth="1"/>
    <col min="7696" max="7696" width="10.85546875" style="181" customWidth="1"/>
    <col min="7697" max="7697" width="41.85546875" style="181" bestFit="1" customWidth="1"/>
    <col min="7698" max="7699" width="16.42578125" style="181" customWidth="1"/>
    <col min="7700" max="7700" width="17" style="181" bestFit="1" customWidth="1"/>
    <col min="7701" max="7701" width="16" style="181" customWidth="1"/>
    <col min="7702" max="7702" width="15.140625" style="181" bestFit="1" customWidth="1"/>
    <col min="7703" max="7935" width="11.5703125" style="181"/>
    <col min="7936" max="7936" width="4.28515625" style="181" customWidth="1"/>
    <col min="7937" max="7938" width="5" style="181" customWidth="1"/>
    <col min="7939" max="7939" width="1.7109375" style="181" customWidth="1"/>
    <col min="7940" max="7940" width="34.28515625" style="181" customWidth="1"/>
    <col min="7941" max="7941" width="10.7109375" style="181" customWidth="1"/>
    <col min="7942" max="7942" width="17.85546875" style="181" customWidth="1"/>
    <col min="7943" max="7943" width="3.28515625" style="181" customWidth="1"/>
    <col min="7944" max="7944" width="15.85546875" style="181" bestFit="1" customWidth="1"/>
    <col min="7945" max="7945" width="3.85546875" style="181" customWidth="1"/>
    <col min="7946" max="7946" width="15.42578125" style="181" customWidth="1"/>
    <col min="7947" max="7947" width="4.42578125" style="181" customWidth="1"/>
    <col min="7948" max="7948" width="17.28515625" style="181" customWidth="1"/>
    <col min="7949" max="7949" width="4.85546875" style="181" customWidth="1"/>
    <col min="7950" max="7950" width="36.28515625" style="181" customWidth="1"/>
    <col min="7951" max="7951" width="14.28515625" style="181" bestFit="1" customWidth="1"/>
    <col min="7952" max="7952" width="10.85546875" style="181" customWidth="1"/>
    <col min="7953" max="7953" width="41.85546875" style="181" bestFit="1" customWidth="1"/>
    <col min="7954" max="7955" width="16.42578125" style="181" customWidth="1"/>
    <col min="7956" max="7956" width="17" style="181" bestFit="1" customWidth="1"/>
    <col min="7957" max="7957" width="16" style="181" customWidth="1"/>
    <col min="7958" max="7958" width="15.140625" style="181" bestFit="1" customWidth="1"/>
    <col min="7959" max="8191" width="11.5703125" style="181"/>
    <col min="8192" max="8192" width="4.28515625" style="181" customWidth="1"/>
    <col min="8193" max="8194" width="5" style="181" customWidth="1"/>
    <col min="8195" max="8195" width="1.7109375" style="181" customWidth="1"/>
    <col min="8196" max="8196" width="34.28515625" style="181" customWidth="1"/>
    <col min="8197" max="8197" width="10.7109375" style="181" customWidth="1"/>
    <col min="8198" max="8198" width="17.85546875" style="181" customWidth="1"/>
    <col min="8199" max="8199" width="3.28515625" style="181" customWidth="1"/>
    <col min="8200" max="8200" width="15.85546875" style="181" bestFit="1" customWidth="1"/>
    <col min="8201" max="8201" width="3.85546875" style="181" customWidth="1"/>
    <col min="8202" max="8202" width="15.42578125" style="181" customWidth="1"/>
    <col min="8203" max="8203" width="4.42578125" style="181" customWidth="1"/>
    <col min="8204" max="8204" width="17.28515625" style="181" customWidth="1"/>
    <col min="8205" max="8205" width="4.85546875" style="181" customWidth="1"/>
    <col min="8206" max="8206" width="36.28515625" style="181" customWidth="1"/>
    <col min="8207" max="8207" width="14.28515625" style="181" bestFit="1" customWidth="1"/>
    <col min="8208" max="8208" width="10.85546875" style="181" customWidth="1"/>
    <col min="8209" max="8209" width="41.85546875" style="181" bestFit="1" customWidth="1"/>
    <col min="8210" max="8211" width="16.42578125" style="181" customWidth="1"/>
    <col min="8212" max="8212" width="17" style="181" bestFit="1" customWidth="1"/>
    <col min="8213" max="8213" width="16" style="181" customWidth="1"/>
    <col min="8214" max="8214" width="15.140625" style="181" bestFit="1" customWidth="1"/>
    <col min="8215" max="8447" width="11.5703125" style="181"/>
    <col min="8448" max="8448" width="4.28515625" style="181" customWidth="1"/>
    <col min="8449" max="8450" width="5" style="181" customWidth="1"/>
    <col min="8451" max="8451" width="1.7109375" style="181" customWidth="1"/>
    <col min="8452" max="8452" width="34.28515625" style="181" customWidth="1"/>
    <col min="8453" max="8453" width="10.7109375" style="181" customWidth="1"/>
    <col min="8454" max="8454" width="17.85546875" style="181" customWidth="1"/>
    <col min="8455" max="8455" width="3.28515625" style="181" customWidth="1"/>
    <col min="8456" max="8456" width="15.85546875" style="181" bestFit="1" customWidth="1"/>
    <col min="8457" max="8457" width="3.85546875" style="181" customWidth="1"/>
    <col min="8458" max="8458" width="15.42578125" style="181" customWidth="1"/>
    <col min="8459" max="8459" width="4.42578125" style="181" customWidth="1"/>
    <col min="8460" max="8460" width="17.28515625" style="181" customWidth="1"/>
    <col min="8461" max="8461" width="4.85546875" style="181" customWidth="1"/>
    <col min="8462" max="8462" width="36.28515625" style="181" customWidth="1"/>
    <col min="8463" max="8463" width="14.28515625" style="181" bestFit="1" customWidth="1"/>
    <col min="8464" max="8464" width="10.85546875" style="181" customWidth="1"/>
    <col min="8465" max="8465" width="41.85546875" style="181" bestFit="1" customWidth="1"/>
    <col min="8466" max="8467" width="16.42578125" style="181" customWidth="1"/>
    <col min="8468" max="8468" width="17" style="181" bestFit="1" customWidth="1"/>
    <col min="8469" max="8469" width="16" style="181" customWidth="1"/>
    <col min="8470" max="8470" width="15.140625" style="181" bestFit="1" customWidth="1"/>
    <col min="8471" max="8703" width="11.5703125" style="181"/>
    <col min="8704" max="8704" width="4.28515625" style="181" customWidth="1"/>
    <col min="8705" max="8706" width="5" style="181" customWidth="1"/>
    <col min="8707" max="8707" width="1.7109375" style="181" customWidth="1"/>
    <col min="8708" max="8708" width="34.28515625" style="181" customWidth="1"/>
    <col min="8709" max="8709" width="10.7109375" style="181" customWidth="1"/>
    <col min="8710" max="8710" width="17.85546875" style="181" customWidth="1"/>
    <col min="8711" max="8711" width="3.28515625" style="181" customWidth="1"/>
    <col min="8712" max="8712" width="15.85546875" style="181" bestFit="1" customWidth="1"/>
    <col min="8713" max="8713" width="3.85546875" style="181" customWidth="1"/>
    <col min="8714" max="8714" width="15.42578125" style="181" customWidth="1"/>
    <col min="8715" max="8715" width="4.42578125" style="181" customWidth="1"/>
    <col min="8716" max="8716" width="17.28515625" style="181" customWidth="1"/>
    <col min="8717" max="8717" width="4.85546875" style="181" customWidth="1"/>
    <col min="8718" max="8718" width="36.28515625" style="181" customWidth="1"/>
    <col min="8719" max="8719" width="14.28515625" style="181" bestFit="1" customWidth="1"/>
    <col min="8720" max="8720" width="10.85546875" style="181" customWidth="1"/>
    <col min="8721" max="8721" width="41.85546875" style="181" bestFit="1" customWidth="1"/>
    <col min="8722" max="8723" width="16.42578125" style="181" customWidth="1"/>
    <col min="8724" max="8724" width="17" style="181" bestFit="1" customWidth="1"/>
    <col min="8725" max="8725" width="16" style="181" customWidth="1"/>
    <col min="8726" max="8726" width="15.140625" style="181" bestFit="1" customWidth="1"/>
    <col min="8727" max="8959" width="11.5703125" style="181"/>
    <col min="8960" max="8960" width="4.28515625" style="181" customWidth="1"/>
    <col min="8961" max="8962" width="5" style="181" customWidth="1"/>
    <col min="8963" max="8963" width="1.7109375" style="181" customWidth="1"/>
    <col min="8964" max="8964" width="34.28515625" style="181" customWidth="1"/>
    <col min="8965" max="8965" width="10.7109375" style="181" customWidth="1"/>
    <col min="8966" max="8966" width="17.85546875" style="181" customWidth="1"/>
    <col min="8967" max="8967" width="3.28515625" style="181" customWidth="1"/>
    <col min="8968" max="8968" width="15.85546875" style="181" bestFit="1" customWidth="1"/>
    <col min="8969" max="8969" width="3.85546875" style="181" customWidth="1"/>
    <col min="8970" max="8970" width="15.42578125" style="181" customWidth="1"/>
    <col min="8971" max="8971" width="4.42578125" style="181" customWidth="1"/>
    <col min="8972" max="8972" width="17.28515625" style="181" customWidth="1"/>
    <col min="8973" max="8973" width="4.85546875" style="181" customWidth="1"/>
    <col min="8974" max="8974" width="36.28515625" style="181" customWidth="1"/>
    <col min="8975" max="8975" width="14.28515625" style="181" bestFit="1" customWidth="1"/>
    <col min="8976" max="8976" width="10.85546875" style="181" customWidth="1"/>
    <col min="8977" max="8977" width="41.85546875" style="181" bestFit="1" customWidth="1"/>
    <col min="8978" max="8979" width="16.42578125" style="181" customWidth="1"/>
    <col min="8980" max="8980" width="17" style="181" bestFit="1" customWidth="1"/>
    <col min="8981" max="8981" width="16" style="181" customWidth="1"/>
    <col min="8982" max="8982" width="15.140625" style="181" bestFit="1" customWidth="1"/>
    <col min="8983" max="9215" width="11.5703125" style="181"/>
    <col min="9216" max="9216" width="4.28515625" style="181" customWidth="1"/>
    <col min="9217" max="9218" width="5" style="181" customWidth="1"/>
    <col min="9219" max="9219" width="1.7109375" style="181" customWidth="1"/>
    <col min="9220" max="9220" width="34.28515625" style="181" customWidth="1"/>
    <col min="9221" max="9221" width="10.7109375" style="181" customWidth="1"/>
    <col min="9222" max="9222" width="17.85546875" style="181" customWidth="1"/>
    <col min="9223" max="9223" width="3.28515625" style="181" customWidth="1"/>
    <col min="9224" max="9224" width="15.85546875" style="181" bestFit="1" customWidth="1"/>
    <col min="9225" max="9225" width="3.85546875" style="181" customWidth="1"/>
    <col min="9226" max="9226" width="15.42578125" style="181" customWidth="1"/>
    <col min="9227" max="9227" width="4.42578125" style="181" customWidth="1"/>
    <col min="9228" max="9228" width="17.28515625" style="181" customWidth="1"/>
    <col min="9229" max="9229" width="4.85546875" style="181" customWidth="1"/>
    <col min="9230" max="9230" width="36.28515625" style="181" customWidth="1"/>
    <col min="9231" max="9231" width="14.28515625" style="181" bestFit="1" customWidth="1"/>
    <col min="9232" max="9232" width="10.85546875" style="181" customWidth="1"/>
    <col min="9233" max="9233" width="41.85546875" style="181" bestFit="1" customWidth="1"/>
    <col min="9234" max="9235" width="16.42578125" style="181" customWidth="1"/>
    <col min="9236" max="9236" width="17" style="181" bestFit="1" customWidth="1"/>
    <col min="9237" max="9237" width="16" style="181" customWidth="1"/>
    <col min="9238" max="9238" width="15.140625" style="181" bestFit="1" customWidth="1"/>
    <col min="9239" max="9471" width="11.5703125" style="181"/>
    <col min="9472" max="9472" width="4.28515625" style="181" customWidth="1"/>
    <col min="9473" max="9474" width="5" style="181" customWidth="1"/>
    <col min="9475" max="9475" width="1.7109375" style="181" customWidth="1"/>
    <col min="9476" max="9476" width="34.28515625" style="181" customWidth="1"/>
    <col min="9477" max="9477" width="10.7109375" style="181" customWidth="1"/>
    <col min="9478" max="9478" width="17.85546875" style="181" customWidth="1"/>
    <col min="9479" max="9479" width="3.28515625" style="181" customWidth="1"/>
    <col min="9480" max="9480" width="15.85546875" style="181" bestFit="1" customWidth="1"/>
    <col min="9481" max="9481" width="3.85546875" style="181" customWidth="1"/>
    <col min="9482" max="9482" width="15.42578125" style="181" customWidth="1"/>
    <col min="9483" max="9483" width="4.42578125" style="181" customWidth="1"/>
    <col min="9484" max="9484" width="17.28515625" style="181" customWidth="1"/>
    <col min="9485" max="9485" width="4.85546875" style="181" customWidth="1"/>
    <col min="9486" max="9486" width="36.28515625" style="181" customWidth="1"/>
    <col min="9487" max="9487" width="14.28515625" style="181" bestFit="1" customWidth="1"/>
    <col min="9488" max="9488" width="10.85546875" style="181" customWidth="1"/>
    <col min="9489" max="9489" width="41.85546875" style="181" bestFit="1" customWidth="1"/>
    <col min="9490" max="9491" width="16.42578125" style="181" customWidth="1"/>
    <col min="9492" max="9492" width="17" style="181" bestFit="1" customWidth="1"/>
    <col min="9493" max="9493" width="16" style="181" customWidth="1"/>
    <col min="9494" max="9494" width="15.140625" style="181" bestFit="1" customWidth="1"/>
    <col min="9495" max="9727" width="11.5703125" style="181"/>
    <col min="9728" max="9728" width="4.28515625" style="181" customWidth="1"/>
    <col min="9729" max="9730" width="5" style="181" customWidth="1"/>
    <col min="9731" max="9731" width="1.7109375" style="181" customWidth="1"/>
    <col min="9732" max="9732" width="34.28515625" style="181" customWidth="1"/>
    <col min="9733" max="9733" width="10.7109375" style="181" customWidth="1"/>
    <col min="9734" max="9734" width="17.85546875" style="181" customWidth="1"/>
    <col min="9735" max="9735" width="3.28515625" style="181" customWidth="1"/>
    <col min="9736" max="9736" width="15.85546875" style="181" bestFit="1" customWidth="1"/>
    <col min="9737" max="9737" width="3.85546875" style="181" customWidth="1"/>
    <col min="9738" max="9738" width="15.42578125" style="181" customWidth="1"/>
    <col min="9739" max="9739" width="4.42578125" style="181" customWidth="1"/>
    <col min="9740" max="9740" width="17.28515625" style="181" customWidth="1"/>
    <col min="9741" max="9741" width="4.85546875" style="181" customWidth="1"/>
    <col min="9742" max="9742" width="36.28515625" style="181" customWidth="1"/>
    <col min="9743" max="9743" width="14.28515625" style="181" bestFit="1" customWidth="1"/>
    <col min="9744" max="9744" width="10.85546875" style="181" customWidth="1"/>
    <col min="9745" max="9745" width="41.85546875" style="181" bestFit="1" customWidth="1"/>
    <col min="9746" max="9747" width="16.42578125" style="181" customWidth="1"/>
    <col min="9748" max="9748" width="17" style="181" bestFit="1" customWidth="1"/>
    <col min="9749" max="9749" width="16" style="181" customWidth="1"/>
    <col min="9750" max="9750" width="15.140625" style="181" bestFit="1" customWidth="1"/>
    <col min="9751" max="9983" width="11.5703125" style="181"/>
    <col min="9984" max="9984" width="4.28515625" style="181" customWidth="1"/>
    <col min="9985" max="9986" width="5" style="181" customWidth="1"/>
    <col min="9987" max="9987" width="1.7109375" style="181" customWidth="1"/>
    <col min="9988" max="9988" width="34.28515625" style="181" customWidth="1"/>
    <col min="9989" max="9989" width="10.7109375" style="181" customWidth="1"/>
    <col min="9990" max="9990" width="17.85546875" style="181" customWidth="1"/>
    <col min="9991" max="9991" width="3.28515625" style="181" customWidth="1"/>
    <col min="9992" max="9992" width="15.85546875" style="181" bestFit="1" customWidth="1"/>
    <col min="9993" max="9993" width="3.85546875" style="181" customWidth="1"/>
    <col min="9994" max="9994" width="15.42578125" style="181" customWidth="1"/>
    <col min="9995" max="9995" width="4.42578125" style="181" customWidth="1"/>
    <col min="9996" max="9996" width="17.28515625" style="181" customWidth="1"/>
    <col min="9997" max="9997" width="4.85546875" style="181" customWidth="1"/>
    <col min="9998" max="9998" width="36.28515625" style="181" customWidth="1"/>
    <col min="9999" max="9999" width="14.28515625" style="181" bestFit="1" customWidth="1"/>
    <col min="10000" max="10000" width="10.85546875" style="181" customWidth="1"/>
    <col min="10001" max="10001" width="41.85546875" style="181" bestFit="1" customWidth="1"/>
    <col min="10002" max="10003" width="16.42578125" style="181" customWidth="1"/>
    <col min="10004" max="10004" width="17" style="181" bestFit="1" customWidth="1"/>
    <col min="10005" max="10005" width="16" style="181" customWidth="1"/>
    <col min="10006" max="10006" width="15.140625" style="181" bestFit="1" customWidth="1"/>
    <col min="10007" max="10239" width="11.5703125" style="181"/>
    <col min="10240" max="10240" width="4.28515625" style="181" customWidth="1"/>
    <col min="10241" max="10242" width="5" style="181" customWidth="1"/>
    <col min="10243" max="10243" width="1.7109375" style="181" customWidth="1"/>
    <col min="10244" max="10244" width="34.28515625" style="181" customWidth="1"/>
    <col min="10245" max="10245" width="10.7109375" style="181" customWidth="1"/>
    <col min="10246" max="10246" width="17.85546875" style="181" customWidth="1"/>
    <col min="10247" max="10247" width="3.28515625" style="181" customWidth="1"/>
    <col min="10248" max="10248" width="15.85546875" style="181" bestFit="1" customWidth="1"/>
    <col min="10249" max="10249" width="3.85546875" style="181" customWidth="1"/>
    <col min="10250" max="10250" width="15.42578125" style="181" customWidth="1"/>
    <col min="10251" max="10251" width="4.42578125" style="181" customWidth="1"/>
    <col min="10252" max="10252" width="17.28515625" style="181" customWidth="1"/>
    <col min="10253" max="10253" width="4.85546875" style="181" customWidth="1"/>
    <col min="10254" max="10254" width="36.28515625" style="181" customWidth="1"/>
    <col min="10255" max="10255" width="14.28515625" style="181" bestFit="1" customWidth="1"/>
    <col min="10256" max="10256" width="10.85546875" style="181" customWidth="1"/>
    <col min="10257" max="10257" width="41.85546875" style="181" bestFit="1" customWidth="1"/>
    <col min="10258" max="10259" width="16.42578125" style="181" customWidth="1"/>
    <col min="10260" max="10260" width="17" style="181" bestFit="1" customWidth="1"/>
    <col min="10261" max="10261" width="16" style="181" customWidth="1"/>
    <col min="10262" max="10262" width="15.140625" style="181" bestFit="1" customWidth="1"/>
    <col min="10263" max="10495" width="11.5703125" style="181"/>
    <col min="10496" max="10496" width="4.28515625" style="181" customWidth="1"/>
    <col min="10497" max="10498" width="5" style="181" customWidth="1"/>
    <col min="10499" max="10499" width="1.7109375" style="181" customWidth="1"/>
    <col min="10500" max="10500" width="34.28515625" style="181" customWidth="1"/>
    <col min="10501" max="10501" width="10.7109375" style="181" customWidth="1"/>
    <col min="10502" max="10502" width="17.85546875" style="181" customWidth="1"/>
    <col min="10503" max="10503" width="3.28515625" style="181" customWidth="1"/>
    <col min="10504" max="10504" width="15.85546875" style="181" bestFit="1" customWidth="1"/>
    <col min="10505" max="10505" width="3.85546875" style="181" customWidth="1"/>
    <col min="10506" max="10506" width="15.42578125" style="181" customWidth="1"/>
    <col min="10507" max="10507" width="4.42578125" style="181" customWidth="1"/>
    <col min="10508" max="10508" width="17.28515625" style="181" customWidth="1"/>
    <col min="10509" max="10509" width="4.85546875" style="181" customWidth="1"/>
    <col min="10510" max="10510" width="36.28515625" style="181" customWidth="1"/>
    <col min="10511" max="10511" width="14.28515625" style="181" bestFit="1" customWidth="1"/>
    <col min="10512" max="10512" width="10.85546875" style="181" customWidth="1"/>
    <col min="10513" max="10513" width="41.85546875" style="181" bestFit="1" customWidth="1"/>
    <col min="10514" max="10515" width="16.42578125" style="181" customWidth="1"/>
    <col min="10516" max="10516" width="17" style="181" bestFit="1" customWidth="1"/>
    <col min="10517" max="10517" width="16" style="181" customWidth="1"/>
    <col min="10518" max="10518" width="15.140625" style="181" bestFit="1" customWidth="1"/>
    <col min="10519" max="10751" width="11.5703125" style="181"/>
    <col min="10752" max="10752" width="4.28515625" style="181" customWidth="1"/>
    <col min="10753" max="10754" width="5" style="181" customWidth="1"/>
    <col min="10755" max="10755" width="1.7109375" style="181" customWidth="1"/>
    <col min="10756" max="10756" width="34.28515625" style="181" customWidth="1"/>
    <col min="10757" max="10757" width="10.7109375" style="181" customWidth="1"/>
    <col min="10758" max="10758" width="17.85546875" style="181" customWidth="1"/>
    <col min="10759" max="10759" width="3.28515625" style="181" customWidth="1"/>
    <col min="10760" max="10760" width="15.85546875" style="181" bestFit="1" customWidth="1"/>
    <col min="10761" max="10761" width="3.85546875" style="181" customWidth="1"/>
    <col min="10762" max="10762" width="15.42578125" style="181" customWidth="1"/>
    <col min="10763" max="10763" width="4.42578125" style="181" customWidth="1"/>
    <col min="10764" max="10764" width="17.28515625" style="181" customWidth="1"/>
    <col min="10765" max="10765" width="4.85546875" style="181" customWidth="1"/>
    <col min="10766" max="10766" width="36.28515625" style="181" customWidth="1"/>
    <col min="10767" max="10767" width="14.28515625" style="181" bestFit="1" customWidth="1"/>
    <col min="10768" max="10768" width="10.85546875" style="181" customWidth="1"/>
    <col min="10769" max="10769" width="41.85546875" style="181" bestFit="1" customWidth="1"/>
    <col min="10770" max="10771" width="16.42578125" style="181" customWidth="1"/>
    <col min="10772" max="10772" width="17" style="181" bestFit="1" customWidth="1"/>
    <col min="10773" max="10773" width="16" style="181" customWidth="1"/>
    <col min="10774" max="10774" width="15.140625" style="181" bestFit="1" customWidth="1"/>
    <col min="10775" max="11007" width="11.5703125" style="181"/>
    <col min="11008" max="11008" width="4.28515625" style="181" customWidth="1"/>
    <col min="11009" max="11010" width="5" style="181" customWidth="1"/>
    <col min="11011" max="11011" width="1.7109375" style="181" customWidth="1"/>
    <col min="11012" max="11012" width="34.28515625" style="181" customWidth="1"/>
    <col min="11013" max="11013" width="10.7109375" style="181" customWidth="1"/>
    <col min="11014" max="11014" width="17.85546875" style="181" customWidth="1"/>
    <col min="11015" max="11015" width="3.28515625" style="181" customWidth="1"/>
    <col min="11016" max="11016" width="15.85546875" style="181" bestFit="1" customWidth="1"/>
    <col min="11017" max="11017" width="3.85546875" style="181" customWidth="1"/>
    <col min="11018" max="11018" width="15.42578125" style="181" customWidth="1"/>
    <col min="11019" max="11019" width="4.42578125" style="181" customWidth="1"/>
    <col min="11020" max="11020" width="17.28515625" style="181" customWidth="1"/>
    <col min="11021" max="11021" width="4.85546875" style="181" customWidth="1"/>
    <col min="11022" max="11022" width="36.28515625" style="181" customWidth="1"/>
    <col min="11023" max="11023" width="14.28515625" style="181" bestFit="1" customWidth="1"/>
    <col min="11024" max="11024" width="10.85546875" style="181" customWidth="1"/>
    <col min="11025" max="11025" width="41.85546875" style="181" bestFit="1" customWidth="1"/>
    <col min="11026" max="11027" width="16.42578125" style="181" customWidth="1"/>
    <col min="11028" max="11028" width="17" style="181" bestFit="1" customWidth="1"/>
    <col min="11029" max="11029" width="16" style="181" customWidth="1"/>
    <col min="11030" max="11030" width="15.140625" style="181" bestFit="1" customWidth="1"/>
    <col min="11031" max="11263" width="11.5703125" style="181"/>
    <col min="11264" max="11264" width="4.28515625" style="181" customWidth="1"/>
    <col min="11265" max="11266" width="5" style="181" customWidth="1"/>
    <col min="11267" max="11267" width="1.7109375" style="181" customWidth="1"/>
    <col min="11268" max="11268" width="34.28515625" style="181" customWidth="1"/>
    <col min="11269" max="11269" width="10.7109375" style="181" customWidth="1"/>
    <col min="11270" max="11270" width="17.85546875" style="181" customWidth="1"/>
    <col min="11271" max="11271" width="3.28515625" style="181" customWidth="1"/>
    <col min="11272" max="11272" width="15.85546875" style="181" bestFit="1" customWidth="1"/>
    <col min="11273" max="11273" width="3.85546875" style="181" customWidth="1"/>
    <col min="11274" max="11274" width="15.42578125" style="181" customWidth="1"/>
    <col min="11275" max="11275" width="4.42578125" style="181" customWidth="1"/>
    <col min="11276" max="11276" width="17.28515625" style="181" customWidth="1"/>
    <col min="11277" max="11277" width="4.85546875" style="181" customWidth="1"/>
    <col min="11278" max="11278" width="36.28515625" style="181" customWidth="1"/>
    <col min="11279" max="11279" width="14.28515625" style="181" bestFit="1" customWidth="1"/>
    <col min="11280" max="11280" width="10.85546875" style="181" customWidth="1"/>
    <col min="11281" max="11281" width="41.85546875" style="181" bestFit="1" customWidth="1"/>
    <col min="11282" max="11283" width="16.42578125" style="181" customWidth="1"/>
    <col min="11284" max="11284" width="17" style="181" bestFit="1" customWidth="1"/>
    <col min="11285" max="11285" width="16" style="181" customWidth="1"/>
    <col min="11286" max="11286" width="15.140625" style="181" bestFit="1" customWidth="1"/>
    <col min="11287" max="11519" width="11.5703125" style="181"/>
    <col min="11520" max="11520" width="4.28515625" style="181" customWidth="1"/>
    <col min="11521" max="11522" width="5" style="181" customWidth="1"/>
    <col min="11523" max="11523" width="1.7109375" style="181" customWidth="1"/>
    <col min="11524" max="11524" width="34.28515625" style="181" customWidth="1"/>
    <col min="11525" max="11525" width="10.7109375" style="181" customWidth="1"/>
    <col min="11526" max="11526" width="17.85546875" style="181" customWidth="1"/>
    <col min="11527" max="11527" width="3.28515625" style="181" customWidth="1"/>
    <col min="11528" max="11528" width="15.85546875" style="181" bestFit="1" customWidth="1"/>
    <col min="11529" max="11529" width="3.85546875" style="181" customWidth="1"/>
    <col min="11530" max="11530" width="15.42578125" style="181" customWidth="1"/>
    <col min="11531" max="11531" width="4.42578125" style="181" customWidth="1"/>
    <col min="11532" max="11532" width="17.28515625" style="181" customWidth="1"/>
    <col min="11533" max="11533" width="4.85546875" style="181" customWidth="1"/>
    <col min="11534" max="11534" width="36.28515625" style="181" customWidth="1"/>
    <col min="11535" max="11535" width="14.28515625" style="181" bestFit="1" customWidth="1"/>
    <col min="11536" max="11536" width="10.85546875" style="181" customWidth="1"/>
    <col min="11537" max="11537" width="41.85546875" style="181" bestFit="1" customWidth="1"/>
    <col min="11538" max="11539" width="16.42578125" style="181" customWidth="1"/>
    <col min="11540" max="11540" width="17" style="181" bestFit="1" customWidth="1"/>
    <col min="11541" max="11541" width="16" style="181" customWidth="1"/>
    <col min="11542" max="11542" width="15.140625" style="181" bestFit="1" customWidth="1"/>
    <col min="11543" max="11775" width="11.5703125" style="181"/>
    <col min="11776" max="11776" width="4.28515625" style="181" customWidth="1"/>
    <col min="11777" max="11778" width="5" style="181" customWidth="1"/>
    <col min="11779" max="11779" width="1.7109375" style="181" customWidth="1"/>
    <col min="11780" max="11780" width="34.28515625" style="181" customWidth="1"/>
    <col min="11781" max="11781" width="10.7109375" style="181" customWidth="1"/>
    <col min="11782" max="11782" width="17.85546875" style="181" customWidth="1"/>
    <col min="11783" max="11783" width="3.28515625" style="181" customWidth="1"/>
    <col min="11784" max="11784" width="15.85546875" style="181" bestFit="1" customWidth="1"/>
    <col min="11785" max="11785" width="3.85546875" style="181" customWidth="1"/>
    <col min="11786" max="11786" width="15.42578125" style="181" customWidth="1"/>
    <col min="11787" max="11787" width="4.42578125" style="181" customWidth="1"/>
    <col min="11788" max="11788" width="17.28515625" style="181" customWidth="1"/>
    <col min="11789" max="11789" width="4.85546875" style="181" customWidth="1"/>
    <col min="11790" max="11790" width="36.28515625" style="181" customWidth="1"/>
    <col min="11791" max="11791" width="14.28515625" style="181" bestFit="1" customWidth="1"/>
    <col min="11792" max="11792" width="10.85546875" style="181" customWidth="1"/>
    <col min="11793" max="11793" width="41.85546875" style="181" bestFit="1" customWidth="1"/>
    <col min="11794" max="11795" width="16.42578125" style="181" customWidth="1"/>
    <col min="11796" max="11796" width="17" style="181" bestFit="1" customWidth="1"/>
    <col min="11797" max="11797" width="16" style="181" customWidth="1"/>
    <col min="11798" max="11798" width="15.140625" style="181" bestFit="1" customWidth="1"/>
    <col min="11799" max="12031" width="11.5703125" style="181"/>
    <col min="12032" max="12032" width="4.28515625" style="181" customWidth="1"/>
    <col min="12033" max="12034" width="5" style="181" customWidth="1"/>
    <col min="12035" max="12035" width="1.7109375" style="181" customWidth="1"/>
    <col min="12036" max="12036" width="34.28515625" style="181" customWidth="1"/>
    <col min="12037" max="12037" width="10.7109375" style="181" customWidth="1"/>
    <col min="12038" max="12038" width="17.85546875" style="181" customWidth="1"/>
    <col min="12039" max="12039" width="3.28515625" style="181" customWidth="1"/>
    <col min="12040" max="12040" width="15.85546875" style="181" bestFit="1" customWidth="1"/>
    <col min="12041" max="12041" width="3.85546875" style="181" customWidth="1"/>
    <col min="12042" max="12042" width="15.42578125" style="181" customWidth="1"/>
    <col min="12043" max="12043" width="4.42578125" style="181" customWidth="1"/>
    <col min="12044" max="12044" width="17.28515625" style="181" customWidth="1"/>
    <col min="12045" max="12045" width="4.85546875" style="181" customWidth="1"/>
    <col min="12046" max="12046" width="36.28515625" style="181" customWidth="1"/>
    <col min="12047" max="12047" width="14.28515625" style="181" bestFit="1" customWidth="1"/>
    <col min="12048" max="12048" width="10.85546875" style="181" customWidth="1"/>
    <col min="12049" max="12049" width="41.85546875" style="181" bestFit="1" customWidth="1"/>
    <col min="12050" max="12051" width="16.42578125" style="181" customWidth="1"/>
    <col min="12052" max="12052" width="17" style="181" bestFit="1" customWidth="1"/>
    <col min="12053" max="12053" width="16" style="181" customWidth="1"/>
    <col min="12054" max="12054" width="15.140625" style="181" bestFit="1" customWidth="1"/>
    <col min="12055" max="12287" width="11.5703125" style="181"/>
    <col min="12288" max="12288" width="4.28515625" style="181" customWidth="1"/>
    <col min="12289" max="12290" width="5" style="181" customWidth="1"/>
    <col min="12291" max="12291" width="1.7109375" style="181" customWidth="1"/>
    <col min="12292" max="12292" width="34.28515625" style="181" customWidth="1"/>
    <col min="12293" max="12293" width="10.7109375" style="181" customWidth="1"/>
    <col min="12294" max="12294" width="17.85546875" style="181" customWidth="1"/>
    <col min="12295" max="12295" width="3.28515625" style="181" customWidth="1"/>
    <col min="12296" max="12296" width="15.85546875" style="181" bestFit="1" customWidth="1"/>
    <col min="12297" max="12297" width="3.85546875" style="181" customWidth="1"/>
    <col min="12298" max="12298" width="15.42578125" style="181" customWidth="1"/>
    <col min="12299" max="12299" width="4.42578125" style="181" customWidth="1"/>
    <col min="12300" max="12300" width="17.28515625" style="181" customWidth="1"/>
    <col min="12301" max="12301" width="4.85546875" style="181" customWidth="1"/>
    <col min="12302" max="12302" width="36.28515625" style="181" customWidth="1"/>
    <col min="12303" max="12303" width="14.28515625" style="181" bestFit="1" customWidth="1"/>
    <col min="12304" max="12304" width="10.85546875" style="181" customWidth="1"/>
    <col min="12305" max="12305" width="41.85546875" style="181" bestFit="1" customWidth="1"/>
    <col min="12306" max="12307" width="16.42578125" style="181" customWidth="1"/>
    <col min="12308" max="12308" width="17" style="181" bestFit="1" customWidth="1"/>
    <col min="12309" max="12309" width="16" style="181" customWidth="1"/>
    <col min="12310" max="12310" width="15.140625" style="181" bestFit="1" customWidth="1"/>
    <col min="12311" max="12543" width="11.5703125" style="181"/>
    <col min="12544" max="12544" width="4.28515625" style="181" customWidth="1"/>
    <col min="12545" max="12546" width="5" style="181" customWidth="1"/>
    <col min="12547" max="12547" width="1.7109375" style="181" customWidth="1"/>
    <col min="12548" max="12548" width="34.28515625" style="181" customWidth="1"/>
    <col min="12549" max="12549" width="10.7109375" style="181" customWidth="1"/>
    <col min="12550" max="12550" width="17.85546875" style="181" customWidth="1"/>
    <col min="12551" max="12551" width="3.28515625" style="181" customWidth="1"/>
    <col min="12552" max="12552" width="15.85546875" style="181" bestFit="1" customWidth="1"/>
    <col min="12553" max="12553" width="3.85546875" style="181" customWidth="1"/>
    <col min="12554" max="12554" width="15.42578125" style="181" customWidth="1"/>
    <col min="12555" max="12555" width="4.42578125" style="181" customWidth="1"/>
    <col min="12556" max="12556" width="17.28515625" style="181" customWidth="1"/>
    <col min="12557" max="12557" width="4.85546875" style="181" customWidth="1"/>
    <col min="12558" max="12558" width="36.28515625" style="181" customWidth="1"/>
    <col min="12559" max="12559" width="14.28515625" style="181" bestFit="1" customWidth="1"/>
    <col min="12560" max="12560" width="10.85546875" style="181" customWidth="1"/>
    <col min="12561" max="12561" width="41.85546875" style="181" bestFit="1" customWidth="1"/>
    <col min="12562" max="12563" width="16.42578125" style="181" customWidth="1"/>
    <col min="12564" max="12564" width="17" style="181" bestFit="1" customWidth="1"/>
    <col min="12565" max="12565" width="16" style="181" customWidth="1"/>
    <col min="12566" max="12566" width="15.140625" style="181" bestFit="1" customWidth="1"/>
    <col min="12567" max="12799" width="11.5703125" style="181"/>
    <col min="12800" max="12800" width="4.28515625" style="181" customWidth="1"/>
    <col min="12801" max="12802" width="5" style="181" customWidth="1"/>
    <col min="12803" max="12803" width="1.7109375" style="181" customWidth="1"/>
    <col min="12804" max="12804" width="34.28515625" style="181" customWidth="1"/>
    <col min="12805" max="12805" width="10.7109375" style="181" customWidth="1"/>
    <col min="12806" max="12806" width="17.85546875" style="181" customWidth="1"/>
    <col min="12807" max="12807" width="3.28515625" style="181" customWidth="1"/>
    <col min="12808" max="12808" width="15.85546875" style="181" bestFit="1" customWidth="1"/>
    <col min="12809" max="12809" width="3.85546875" style="181" customWidth="1"/>
    <col min="12810" max="12810" width="15.42578125" style="181" customWidth="1"/>
    <col min="12811" max="12811" width="4.42578125" style="181" customWidth="1"/>
    <col min="12812" max="12812" width="17.28515625" style="181" customWidth="1"/>
    <col min="12813" max="12813" width="4.85546875" style="181" customWidth="1"/>
    <col min="12814" max="12814" width="36.28515625" style="181" customWidth="1"/>
    <col min="12815" max="12815" width="14.28515625" style="181" bestFit="1" customWidth="1"/>
    <col min="12816" max="12816" width="10.85546875" style="181" customWidth="1"/>
    <col min="12817" max="12817" width="41.85546875" style="181" bestFit="1" customWidth="1"/>
    <col min="12818" max="12819" width="16.42578125" style="181" customWidth="1"/>
    <col min="12820" max="12820" width="17" style="181" bestFit="1" customWidth="1"/>
    <col min="12821" max="12821" width="16" style="181" customWidth="1"/>
    <col min="12822" max="12822" width="15.140625" style="181" bestFit="1" customWidth="1"/>
    <col min="12823" max="13055" width="11.5703125" style="181"/>
    <col min="13056" max="13056" width="4.28515625" style="181" customWidth="1"/>
    <col min="13057" max="13058" width="5" style="181" customWidth="1"/>
    <col min="13059" max="13059" width="1.7109375" style="181" customWidth="1"/>
    <col min="13060" max="13060" width="34.28515625" style="181" customWidth="1"/>
    <col min="13061" max="13061" width="10.7109375" style="181" customWidth="1"/>
    <col min="13062" max="13062" width="17.85546875" style="181" customWidth="1"/>
    <col min="13063" max="13063" width="3.28515625" style="181" customWidth="1"/>
    <col min="13064" max="13064" width="15.85546875" style="181" bestFit="1" customWidth="1"/>
    <col min="13065" max="13065" width="3.85546875" style="181" customWidth="1"/>
    <col min="13066" max="13066" width="15.42578125" style="181" customWidth="1"/>
    <col min="13067" max="13067" width="4.42578125" style="181" customWidth="1"/>
    <col min="13068" max="13068" width="17.28515625" style="181" customWidth="1"/>
    <col min="13069" max="13069" width="4.85546875" style="181" customWidth="1"/>
    <col min="13070" max="13070" width="36.28515625" style="181" customWidth="1"/>
    <col min="13071" max="13071" width="14.28515625" style="181" bestFit="1" customWidth="1"/>
    <col min="13072" max="13072" width="10.85546875" style="181" customWidth="1"/>
    <col min="13073" max="13073" width="41.85546875" style="181" bestFit="1" customWidth="1"/>
    <col min="13074" max="13075" width="16.42578125" style="181" customWidth="1"/>
    <col min="13076" max="13076" width="17" style="181" bestFit="1" customWidth="1"/>
    <col min="13077" max="13077" width="16" style="181" customWidth="1"/>
    <col min="13078" max="13078" width="15.140625" style="181" bestFit="1" customWidth="1"/>
    <col min="13079" max="13311" width="11.5703125" style="181"/>
    <col min="13312" max="13312" width="4.28515625" style="181" customWidth="1"/>
    <col min="13313" max="13314" width="5" style="181" customWidth="1"/>
    <col min="13315" max="13315" width="1.7109375" style="181" customWidth="1"/>
    <col min="13316" max="13316" width="34.28515625" style="181" customWidth="1"/>
    <col min="13317" max="13317" width="10.7109375" style="181" customWidth="1"/>
    <col min="13318" max="13318" width="17.85546875" style="181" customWidth="1"/>
    <col min="13319" max="13319" width="3.28515625" style="181" customWidth="1"/>
    <col min="13320" max="13320" width="15.85546875" style="181" bestFit="1" customWidth="1"/>
    <col min="13321" max="13321" width="3.85546875" style="181" customWidth="1"/>
    <col min="13322" max="13322" width="15.42578125" style="181" customWidth="1"/>
    <col min="13323" max="13323" width="4.42578125" style="181" customWidth="1"/>
    <col min="13324" max="13324" width="17.28515625" style="181" customWidth="1"/>
    <col min="13325" max="13325" width="4.85546875" style="181" customWidth="1"/>
    <col min="13326" max="13326" width="36.28515625" style="181" customWidth="1"/>
    <col min="13327" max="13327" width="14.28515625" style="181" bestFit="1" customWidth="1"/>
    <col min="13328" max="13328" width="10.85546875" style="181" customWidth="1"/>
    <col min="13329" max="13329" width="41.85546875" style="181" bestFit="1" customWidth="1"/>
    <col min="13330" max="13331" width="16.42578125" style="181" customWidth="1"/>
    <col min="13332" max="13332" width="17" style="181" bestFit="1" customWidth="1"/>
    <col min="13333" max="13333" width="16" style="181" customWidth="1"/>
    <col min="13334" max="13334" width="15.140625" style="181" bestFit="1" customWidth="1"/>
    <col min="13335" max="13567" width="11.5703125" style="181"/>
    <col min="13568" max="13568" width="4.28515625" style="181" customWidth="1"/>
    <col min="13569" max="13570" width="5" style="181" customWidth="1"/>
    <col min="13571" max="13571" width="1.7109375" style="181" customWidth="1"/>
    <col min="13572" max="13572" width="34.28515625" style="181" customWidth="1"/>
    <col min="13573" max="13573" width="10.7109375" style="181" customWidth="1"/>
    <col min="13574" max="13574" width="17.85546875" style="181" customWidth="1"/>
    <col min="13575" max="13575" width="3.28515625" style="181" customWidth="1"/>
    <col min="13576" max="13576" width="15.85546875" style="181" bestFit="1" customWidth="1"/>
    <col min="13577" max="13577" width="3.85546875" style="181" customWidth="1"/>
    <col min="13578" max="13578" width="15.42578125" style="181" customWidth="1"/>
    <col min="13579" max="13579" width="4.42578125" style="181" customWidth="1"/>
    <col min="13580" max="13580" width="17.28515625" style="181" customWidth="1"/>
    <col min="13581" max="13581" width="4.85546875" style="181" customWidth="1"/>
    <col min="13582" max="13582" width="36.28515625" style="181" customWidth="1"/>
    <col min="13583" max="13583" width="14.28515625" style="181" bestFit="1" customWidth="1"/>
    <col min="13584" max="13584" width="10.85546875" style="181" customWidth="1"/>
    <col min="13585" max="13585" width="41.85546875" style="181" bestFit="1" customWidth="1"/>
    <col min="13586" max="13587" width="16.42578125" style="181" customWidth="1"/>
    <col min="13588" max="13588" width="17" style="181" bestFit="1" customWidth="1"/>
    <col min="13589" max="13589" width="16" style="181" customWidth="1"/>
    <col min="13590" max="13590" width="15.140625" style="181" bestFit="1" customWidth="1"/>
    <col min="13591" max="13823" width="11.5703125" style="181"/>
    <col min="13824" max="13824" width="4.28515625" style="181" customWidth="1"/>
    <col min="13825" max="13826" width="5" style="181" customWidth="1"/>
    <col min="13827" max="13827" width="1.7109375" style="181" customWidth="1"/>
    <col min="13828" max="13828" width="34.28515625" style="181" customWidth="1"/>
    <col min="13829" max="13829" width="10.7109375" style="181" customWidth="1"/>
    <col min="13830" max="13830" width="17.85546875" style="181" customWidth="1"/>
    <col min="13831" max="13831" width="3.28515625" style="181" customWidth="1"/>
    <col min="13832" max="13832" width="15.85546875" style="181" bestFit="1" customWidth="1"/>
    <col min="13833" max="13833" width="3.85546875" style="181" customWidth="1"/>
    <col min="13834" max="13834" width="15.42578125" style="181" customWidth="1"/>
    <col min="13835" max="13835" width="4.42578125" style="181" customWidth="1"/>
    <col min="13836" max="13836" width="17.28515625" style="181" customWidth="1"/>
    <col min="13837" max="13837" width="4.85546875" style="181" customWidth="1"/>
    <col min="13838" max="13838" width="36.28515625" style="181" customWidth="1"/>
    <col min="13839" max="13839" width="14.28515625" style="181" bestFit="1" customWidth="1"/>
    <col min="13840" max="13840" width="10.85546875" style="181" customWidth="1"/>
    <col min="13841" max="13841" width="41.85546875" style="181" bestFit="1" customWidth="1"/>
    <col min="13842" max="13843" width="16.42578125" style="181" customWidth="1"/>
    <col min="13844" max="13844" width="17" style="181" bestFit="1" customWidth="1"/>
    <col min="13845" max="13845" width="16" style="181" customWidth="1"/>
    <col min="13846" max="13846" width="15.140625" style="181" bestFit="1" customWidth="1"/>
    <col min="13847" max="14079" width="11.5703125" style="181"/>
    <col min="14080" max="14080" width="4.28515625" style="181" customWidth="1"/>
    <col min="14081" max="14082" width="5" style="181" customWidth="1"/>
    <col min="14083" max="14083" width="1.7109375" style="181" customWidth="1"/>
    <col min="14084" max="14084" width="34.28515625" style="181" customWidth="1"/>
    <col min="14085" max="14085" width="10.7109375" style="181" customWidth="1"/>
    <col min="14086" max="14086" width="17.85546875" style="181" customWidth="1"/>
    <col min="14087" max="14087" width="3.28515625" style="181" customWidth="1"/>
    <col min="14088" max="14088" width="15.85546875" style="181" bestFit="1" customWidth="1"/>
    <col min="14089" max="14089" width="3.85546875" style="181" customWidth="1"/>
    <col min="14090" max="14090" width="15.42578125" style="181" customWidth="1"/>
    <col min="14091" max="14091" width="4.42578125" style="181" customWidth="1"/>
    <col min="14092" max="14092" width="17.28515625" style="181" customWidth="1"/>
    <col min="14093" max="14093" width="4.85546875" style="181" customWidth="1"/>
    <col min="14094" max="14094" width="36.28515625" style="181" customWidth="1"/>
    <col min="14095" max="14095" width="14.28515625" style="181" bestFit="1" customWidth="1"/>
    <col min="14096" max="14096" width="10.85546875" style="181" customWidth="1"/>
    <col min="14097" max="14097" width="41.85546875" style="181" bestFit="1" customWidth="1"/>
    <col min="14098" max="14099" width="16.42578125" style="181" customWidth="1"/>
    <col min="14100" max="14100" width="17" style="181" bestFit="1" customWidth="1"/>
    <col min="14101" max="14101" width="16" style="181" customWidth="1"/>
    <col min="14102" max="14102" width="15.140625" style="181" bestFit="1" customWidth="1"/>
    <col min="14103" max="14335" width="11.5703125" style="181"/>
    <col min="14336" max="14336" width="4.28515625" style="181" customWidth="1"/>
    <col min="14337" max="14338" width="5" style="181" customWidth="1"/>
    <col min="14339" max="14339" width="1.7109375" style="181" customWidth="1"/>
    <col min="14340" max="14340" width="34.28515625" style="181" customWidth="1"/>
    <col min="14341" max="14341" width="10.7109375" style="181" customWidth="1"/>
    <col min="14342" max="14342" width="17.85546875" style="181" customWidth="1"/>
    <col min="14343" max="14343" width="3.28515625" style="181" customWidth="1"/>
    <col min="14344" max="14344" width="15.85546875" style="181" bestFit="1" customWidth="1"/>
    <col min="14345" max="14345" width="3.85546875" style="181" customWidth="1"/>
    <col min="14346" max="14346" width="15.42578125" style="181" customWidth="1"/>
    <col min="14347" max="14347" width="4.42578125" style="181" customWidth="1"/>
    <col min="14348" max="14348" width="17.28515625" style="181" customWidth="1"/>
    <col min="14349" max="14349" width="4.85546875" style="181" customWidth="1"/>
    <col min="14350" max="14350" width="36.28515625" style="181" customWidth="1"/>
    <col min="14351" max="14351" width="14.28515625" style="181" bestFit="1" customWidth="1"/>
    <col min="14352" max="14352" width="10.85546875" style="181" customWidth="1"/>
    <col min="14353" max="14353" width="41.85546875" style="181" bestFit="1" customWidth="1"/>
    <col min="14354" max="14355" width="16.42578125" style="181" customWidth="1"/>
    <col min="14356" max="14356" width="17" style="181" bestFit="1" customWidth="1"/>
    <col min="14357" max="14357" width="16" style="181" customWidth="1"/>
    <col min="14358" max="14358" width="15.140625" style="181" bestFit="1" customWidth="1"/>
    <col min="14359" max="14591" width="11.5703125" style="181"/>
    <col min="14592" max="14592" width="4.28515625" style="181" customWidth="1"/>
    <col min="14593" max="14594" width="5" style="181" customWidth="1"/>
    <col min="14595" max="14595" width="1.7109375" style="181" customWidth="1"/>
    <col min="14596" max="14596" width="34.28515625" style="181" customWidth="1"/>
    <col min="14597" max="14597" width="10.7109375" style="181" customWidth="1"/>
    <col min="14598" max="14598" width="17.85546875" style="181" customWidth="1"/>
    <col min="14599" max="14599" width="3.28515625" style="181" customWidth="1"/>
    <col min="14600" max="14600" width="15.85546875" style="181" bestFit="1" customWidth="1"/>
    <col min="14601" max="14601" width="3.85546875" style="181" customWidth="1"/>
    <col min="14602" max="14602" width="15.42578125" style="181" customWidth="1"/>
    <col min="14603" max="14603" width="4.42578125" style="181" customWidth="1"/>
    <col min="14604" max="14604" width="17.28515625" style="181" customWidth="1"/>
    <col min="14605" max="14605" width="4.85546875" style="181" customWidth="1"/>
    <col min="14606" max="14606" width="36.28515625" style="181" customWidth="1"/>
    <col min="14607" max="14607" width="14.28515625" style="181" bestFit="1" customWidth="1"/>
    <col min="14608" max="14608" width="10.85546875" style="181" customWidth="1"/>
    <col min="14609" max="14609" width="41.85546875" style="181" bestFit="1" customWidth="1"/>
    <col min="14610" max="14611" width="16.42578125" style="181" customWidth="1"/>
    <col min="14612" max="14612" width="17" style="181" bestFit="1" customWidth="1"/>
    <col min="14613" max="14613" width="16" style="181" customWidth="1"/>
    <col min="14614" max="14614" width="15.140625" style="181" bestFit="1" customWidth="1"/>
    <col min="14615" max="14847" width="11.5703125" style="181"/>
    <col min="14848" max="14848" width="4.28515625" style="181" customWidth="1"/>
    <col min="14849" max="14850" width="5" style="181" customWidth="1"/>
    <col min="14851" max="14851" width="1.7109375" style="181" customWidth="1"/>
    <col min="14852" max="14852" width="34.28515625" style="181" customWidth="1"/>
    <col min="14853" max="14853" width="10.7109375" style="181" customWidth="1"/>
    <col min="14854" max="14854" width="17.85546875" style="181" customWidth="1"/>
    <col min="14855" max="14855" width="3.28515625" style="181" customWidth="1"/>
    <col min="14856" max="14856" width="15.85546875" style="181" bestFit="1" customWidth="1"/>
    <col min="14857" max="14857" width="3.85546875" style="181" customWidth="1"/>
    <col min="14858" max="14858" width="15.42578125" style="181" customWidth="1"/>
    <col min="14859" max="14859" width="4.42578125" style="181" customWidth="1"/>
    <col min="14860" max="14860" width="17.28515625" style="181" customWidth="1"/>
    <col min="14861" max="14861" width="4.85546875" style="181" customWidth="1"/>
    <col min="14862" max="14862" width="36.28515625" style="181" customWidth="1"/>
    <col min="14863" max="14863" width="14.28515625" style="181" bestFit="1" customWidth="1"/>
    <col min="14864" max="14864" width="10.85546875" style="181" customWidth="1"/>
    <col min="14865" max="14865" width="41.85546875" style="181" bestFit="1" customWidth="1"/>
    <col min="14866" max="14867" width="16.42578125" style="181" customWidth="1"/>
    <col min="14868" max="14868" width="17" style="181" bestFit="1" customWidth="1"/>
    <col min="14869" max="14869" width="16" style="181" customWidth="1"/>
    <col min="14870" max="14870" width="15.140625" style="181" bestFit="1" customWidth="1"/>
    <col min="14871" max="15103" width="11.5703125" style="181"/>
    <col min="15104" max="15104" width="4.28515625" style="181" customWidth="1"/>
    <col min="15105" max="15106" width="5" style="181" customWidth="1"/>
    <col min="15107" max="15107" width="1.7109375" style="181" customWidth="1"/>
    <col min="15108" max="15108" width="34.28515625" style="181" customWidth="1"/>
    <col min="15109" max="15109" width="10.7109375" style="181" customWidth="1"/>
    <col min="15110" max="15110" width="17.85546875" style="181" customWidth="1"/>
    <col min="15111" max="15111" width="3.28515625" style="181" customWidth="1"/>
    <col min="15112" max="15112" width="15.85546875" style="181" bestFit="1" customWidth="1"/>
    <col min="15113" max="15113" width="3.85546875" style="181" customWidth="1"/>
    <col min="15114" max="15114" width="15.42578125" style="181" customWidth="1"/>
    <col min="15115" max="15115" width="4.42578125" style="181" customWidth="1"/>
    <col min="15116" max="15116" width="17.28515625" style="181" customWidth="1"/>
    <col min="15117" max="15117" width="4.85546875" style="181" customWidth="1"/>
    <col min="15118" max="15118" width="36.28515625" style="181" customWidth="1"/>
    <col min="15119" max="15119" width="14.28515625" style="181" bestFit="1" customWidth="1"/>
    <col min="15120" max="15120" width="10.85546875" style="181" customWidth="1"/>
    <col min="15121" max="15121" width="41.85546875" style="181" bestFit="1" customWidth="1"/>
    <col min="15122" max="15123" width="16.42578125" style="181" customWidth="1"/>
    <col min="15124" max="15124" width="17" style="181" bestFit="1" customWidth="1"/>
    <col min="15125" max="15125" width="16" style="181" customWidth="1"/>
    <col min="15126" max="15126" width="15.140625" style="181" bestFit="1" customWidth="1"/>
    <col min="15127" max="15359" width="11.5703125" style="181"/>
    <col min="15360" max="15360" width="4.28515625" style="181" customWidth="1"/>
    <col min="15361" max="15362" width="5" style="181" customWidth="1"/>
    <col min="15363" max="15363" width="1.7109375" style="181" customWidth="1"/>
    <col min="15364" max="15364" width="34.28515625" style="181" customWidth="1"/>
    <col min="15365" max="15365" width="10.7109375" style="181" customWidth="1"/>
    <col min="15366" max="15366" width="17.85546875" style="181" customWidth="1"/>
    <col min="15367" max="15367" width="3.28515625" style="181" customWidth="1"/>
    <col min="15368" max="15368" width="15.85546875" style="181" bestFit="1" customWidth="1"/>
    <col min="15369" max="15369" width="3.85546875" style="181" customWidth="1"/>
    <col min="15370" max="15370" width="15.42578125" style="181" customWidth="1"/>
    <col min="15371" max="15371" width="4.42578125" style="181" customWidth="1"/>
    <col min="15372" max="15372" width="17.28515625" style="181" customWidth="1"/>
    <col min="15373" max="15373" width="4.85546875" style="181" customWidth="1"/>
    <col min="15374" max="15374" width="36.28515625" style="181" customWidth="1"/>
    <col min="15375" max="15375" width="14.28515625" style="181" bestFit="1" customWidth="1"/>
    <col min="15376" max="15376" width="10.85546875" style="181" customWidth="1"/>
    <col min="15377" max="15377" width="41.85546875" style="181" bestFit="1" customWidth="1"/>
    <col min="15378" max="15379" width="16.42578125" style="181" customWidth="1"/>
    <col min="15380" max="15380" width="17" style="181" bestFit="1" customWidth="1"/>
    <col min="15381" max="15381" width="16" style="181" customWidth="1"/>
    <col min="15382" max="15382" width="15.140625" style="181" bestFit="1" customWidth="1"/>
    <col min="15383" max="15615" width="11.5703125" style="181"/>
    <col min="15616" max="15616" width="4.28515625" style="181" customWidth="1"/>
    <col min="15617" max="15618" width="5" style="181" customWidth="1"/>
    <col min="15619" max="15619" width="1.7109375" style="181" customWidth="1"/>
    <col min="15620" max="15620" width="34.28515625" style="181" customWidth="1"/>
    <col min="15621" max="15621" width="10.7109375" style="181" customWidth="1"/>
    <col min="15622" max="15622" width="17.85546875" style="181" customWidth="1"/>
    <col min="15623" max="15623" width="3.28515625" style="181" customWidth="1"/>
    <col min="15624" max="15624" width="15.85546875" style="181" bestFit="1" customWidth="1"/>
    <col min="15625" max="15625" width="3.85546875" style="181" customWidth="1"/>
    <col min="15626" max="15626" width="15.42578125" style="181" customWidth="1"/>
    <col min="15627" max="15627" width="4.42578125" style="181" customWidth="1"/>
    <col min="15628" max="15628" width="17.28515625" style="181" customWidth="1"/>
    <col min="15629" max="15629" width="4.85546875" style="181" customWidth="1"/>
    <col min="15630" max="15630" width="36.28515625" style="181" customWidth="1"/>
    <col min="15631" max="15631" width="14.28515625" style="181" bestFit="1" customWidth="1"/>
    <col min="15632" max="15632" width="10.85546875" style="181" customWidth="1"/>
    <col min="15633" max="15633" width="41.85546875" style="181" bestFit="1" customWidth="1"/>
    <col min="15634" max="15635" width="16.42578125" style="181" customWidth="1"/>
    <col min="15636" max="15636" width="17" style="181" bestFit="1" customWidth="1"/>
    <col min="15637" max="15637" width="16" style="181" customWidth="1"/>
    <col min="15638" max="15638" width="15.140625" style="181" bestFit="1" customWidth="1"/>
    <col min="15639" max="15871" width="11.5703125" style="181"/>
    <col min="15872" max="15872" width="4.28515625" style="181" customWidth="1"/>
    <col min="15873" max="15874" width="5" style="181" customWidth="1"/>
    <col min="15875" max="15875" width="1.7109375" style="181" customWidth="1"/>
    <col min="15876" max="15876" width="34.28515625" style="181" customWidth="1"/>
    <col min="15877" max="15877" width="10.7109375" style="181" customWidth="1"/>
    <col min="15878" max="15878" width="17.85546875" style="181" customWidth="1"/>
    <col min="15879" max="15879" width="3.28515625" style="181" customWidth="1"/>
    <col min="15880" max="15880" width="15.85546875" style="181" bestFit="1" customWidth="1"/>
    <col min="15881" max="15881" width="3.85546875" style="181" customWidth="1"/>
    <col min="15882" max="15882" width="15.42578125" style="181" customWidth="1"/>
    <col min="15883" max="15883" width="4.42578125" style="181" customWidth="1"/>
    <col min="15884" max="15884" width="17.28515625" style="181" customWidth="1"/>
    <col min="15885" max="15885" width="4.85546875" style="181" customWidth="1"/>
    <col min="15886" max="15886" width="36.28515625" style="181" customWidth="1"/>
    <col min="15887" max="15887" width="14.28515625" style="181" bestFit="1" customWidth="1"/>
    <col min="15888" max="15888" width="10.85546875" style="181" customWidth="1"/>
    <col min="15889" max="15889" width="41.85546875" style="181" bestFit="1" customWidth="1"/>
    <col min="15890" max="15891" width="16.42578125" style="181" customWidth="1"/>
    <col min="15892" max="15892" width="17" style="181" bestFit="1" customWidth="1"/>
    <col min="15893" max="15893" width="16" style="181" customWidth="1"/>
    <col min="15894" max="15894" width="15.140625" style="181" bestFit="1" customWidth="1"/>
    <col min="15895" max="16127" width="11.5703125" style="181"/>
    <col min="16128" max="16128" width="4.28515625" style="181" customWidth="1"/>
    <col min="16129" max="16130" width="5" style="181" customWidth="1"/>
    <col min="16131" max="16131" width="1.7109375" style="181" customWidth="1"/>
    <col min="16132" max="16132" width="34.28515625" style="181" customWidth="1"/>
    <col min="16133" max="16133" width="10.7109375" style="181" customWidth="1"/>
    <col min="16134" max="16134" width="17.85546875" style="181" customWidth="1"/>
    <col min="16135" max="16135" width="3.28515625" style="181" customWidth="1"/>
    <col min="16136" max="16136" width="15.85546875" style="181" bestFit="1" customWidth="1"/>
    <col min="16137" max="16137" width="3.85546875" style="181" customWidth="1"/>
    <col min="16138" max="16138" width="15.42578125" style="181" customWidth="1"/>
    <col min="16139" max="16139" width="4.42578125" style="181" customWidth="1"/>
    <col min="16140" max="16140" width="17.28515625" style="181" customWidth="1"/>
    <col min="16141" max="16141" width="4.85546875" style="181" customWidth="1"/>
    <col min="16142" max="16142" width="36.28515625" style="181" customWidth="1"/>
    <col min="16143" max="16143" width="14.28515625" style="181" bestFit="1" customWidth="1"/>
    <col min="16144" max="16144" width="10.85546875" style="181" customWidth="1"/>
    <col min="16145" max="16145" width="41.85546875" style="181" bestFit="1" customWidth="1"/>
    <col min="16146" max="16147" width="16.42578125" style="181" customWidth="1"/>
    <col min="16148" max="16148" width="17" style="181" bestFit="1" customWidth="1"/>
    <col min="16149" max="16149" width="16" style="181" customWidth="1"/>
    <col min="16150" max="16150" width="15.140625" style="181" bestFit="1" customWidth="1"/>
    <col min="16151" max="16384" width="11.5703125" style="181"/>
  </cols>
  <sheetData>
    <row r="1" spans="2:22" ht="12" thickBot="1" x14ac:dyDescent="0.25"/>
    <row r="2" spans="2:22" ht="15" customHeight="1" x14ac:dyDescent="0.2">
      <c r="B2" s="437" t="s">
        <v>923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9"/>
    </row>
    <row r="3" spans="2:22" x14ac:dyDescent="0.2">
      <c r="B3" s="440" t="s">
        <v>1303</v>
      </c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2"/>
    </row>
    <row r="4" spans="2:22" x14ac:dyDescent="0.2">
      <c r="B4" s="440" t="s">
        <v>1349</v>
      </c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2:22" x14ac:dyDescent="0.2">
      <c r="B5" s="440" t="s">
        <v>925</v>
      </c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2"/>
    </row>
    <row r="6" spans="2:22" ht="12" thickBot="1" x14ac:dyDescent="0.25">
      <c r="B6" s="183"/>
      <c r="C6" s="172"/>
      <c r="D6" s="172"/>
      <c r="E6" s="184"/>
      <c r="F6" s="184"/>
      <c r="G6" s="185"/>
      <c r="H6" s="185"/>
      <c r="I6" s="184"/>
      <c r="J6" s="184"/>
      <c r="K6" s="184"/>
      <c r="L6" s="184"/>
      <c r="M6" s="186"/>
      <c r="O6" s="171"/>
      <c r="P6" s="171"/>
      <c r="S6" s="187"/>
      <c r="T6" s="187"/>
      <c r="U6" s="187"/>
      <c r="V6" s="187"/>
    </row>
    <row r="7" spans="2:22" x14ac:dyDescent="0.2">
      <c r="B7" s="188"/>
      <c r="C7" s="189"/>
      <c r="D7" s="189"/>
      <c r="E7" s="190"/>
      <c r="F7" s="189"/>
      <c r="G7" s="191"/>
      <c r="H7" s="191"/>
      <c r="I7" s="189"/>
      <c r="J7" s="189"/>
      <c r="K7" s="189"/>
      <c r="L7" s="189"/>
      <c r="M7" s="192"/>
      <c r="O7" s="187"/>
      <c r="P7" s="187"/>
      <c r="Q7" s="187"/>
      <c r="S7" s="187"/>
      <c r="T7" s="187"/>
      <c r="U7" s="187"/>
      <c r="V7" s="187"/>
    </row>
    <row r="8" spans="2:22" x14ac:dyDescent="0.2">
      <c r="B8" s="193"/>
      <c r="F8" s="124"/>
      <c r="M8" s="194"/>
      <c r="O8" s="187"/>
      <c r="P8" s="187"/>
      <c r="Q8" s="187"/>
      <c r="S8" s="187"/>
      <c r="T8" s="187"/>
      <c r="U8" s="187"/>
      <c r="V8" s="187"/>
    </row>
    <row r="9" spans="2:22" x14ac:dyDescent="0.2">
      <c r="B9" s="195" t="s">
        <v>1350</v>
      </c>
      <c r="C9" s="196"/>
      <c r="D9" s="196"/>
      <c r="G9" s="197"/>
      <c r="H9" s="197"/>
      <c r="I9" s="197"/>
      <c r="J9" s="197"/>
      <c r="K9" s="197"/>
      <c r="L9" s="198">
        <f>+'Estado Situacion Financiera'!P97</f>
        <v>151740843998.99899</v>
      </c>
      <c r="M9" s="194"/>
      <c r="O9" s="187"/>
      <c r="P9" s="187"/>
      <c r="Q9" s="187"/>
      <c r="R9" s="187"/>
      <c r="S9" s="187"/>
      <c r="T9" s="187"/>
      <c r="U9" s="187"/>
      <c r="V9" s="187"/>
    </row>
    <row r="10" spans="2:22" x14ac:dyDescent="0.2">
      <c r="B10" s="199"/>
      <c r="C10" s="200"/>
      <c r="D10" s="200"/>
      <c r="L10" s="198"/>
      <c r="M10" s="194"/>
      <c r="O10" s="187"/>
      <c r="P10" s="187"/>
      <c r="Q10" s="201"/>
      <c r="R10" s="202"/>
      <c r="S10" s="202"/>
      <c r="T10" s="202"/>
      <c r="U10" s="202"/>
      <c r="V10" s="202"/>
    </row>
    <row r="11" spans="2:22" ht="3" customHeight="1" x14ac:dyDescent="0.2">
      <c r="B11" s="199"/>
      <c r="C11" s="200"/>
      <c r="D11" s="200"/>
      <c r="L11" s="198"/>
      <c r="M11" s="194"/>
      <c r="O11" s="187"/>
      <c r="P11" s="187"/>
      <c r="Q11" s="203"/>
      <c r="R11" s="204"/>
      <c r="S11" s="204"/>
      <c r="T11" s="205"/>
      <c r="U11" s="205"/>
      <c r="V11" s="205"/>
    </row>
    <row r="12" spans="2:22" x14ac:dyDescent="0.2">
      <c r="B12" s="195" t="s">
        <v>1351</v>
      </c>
      <c r="C12" s="196"/>
      <c r="D12" s="196"/>
      <c r="G12" s="197"/>
      <c r="H12" s="197"/>
      <c r="I12" s="197"/>
      <c r="J12" s="197"/>
      <c r="K12" s="197"/>
      <c r="L12" s="206">
        <f>+L15-L9</f>
        <v>-27589740997.229889</v>
      </c>
      <c r="M12" s="194"/>
      <c r="O12" s="187"/>
      <c r="P12" s="187"/>
      <c r="Q12" s="203"/>
      <c r="R12" s="204"/>
      <c r="S12" s="204"/>
      <c r="T12" s="205"/>
      <c r="U12" s="207"/>
      <c r="V12" s="207"/>
    </row>
    <row r="13" spans="2:22" ht="10.5" customHeight="1" x14ac:dyDescent="0.2">
      <c r="B13" s="199"/>
      <c r="C13" s="200"/>
      <c r="D13" s="200"/>
      <c r="G13" s="197"/>
      <c r="H13" s="197"/>
      <c r="L13" s="198"/>
      <c r="M13" s="194"/>
      <c r="N13" s="208"/>
      <c r="O13" s="209"/>
      <c r="P13" s="187"/>
      <c r="Q13" s="203"/>
      <c r="R13" s="204"/>
      <c r="S13" s="204"/>
      <c r="T13" s="205"/>
      <c r="U13" s="207"/>
      <c r="V13" s="207"/>
    </row>
    <row r="14" spans="2:22" ht="8.25" customHeight="1" thickBot="1" x14ac:dyDescent="0.25">
      <c r="B14" s="199"/>
      <c r="C14" s="200"/>
      <c r="D14" s="200"/>
      <c r="L14" s="210"/>
      <c r="M14" s="194"/>
      <c r="O14" s="187"/>
      <c r="P14" s="187"/>
      <c r="Q14" s="203"/>
      <c r="R14" s="204"/>
      <c r="S14" s="204"/>
      <c r="T14" s="205"/>
      <c r="U14" s="207"/>
      <c r="V14" s="207"/>
    </row>
    <row r="15" spans="2:22" ht="12" thickBot="1" x14ac:dyDescent="0.25">
      <c r="B15" s="195" t="s">
        <v>1352</v>
      </c>
      <c r="C15" s="196"/>
      <c r="D15" s="196"/>
      <c r="G15" s="197"/>
      <c r="H15" s="197"/>
      <c r="I15" s="197"/>
      <c r="J15" s="197"/>
      <c r="K15" s="197"/>
      <c r="L15" s="211">
        <f>+'Estado Situacion Financiera'!N97</f>
        <v>124151103001.7691</v>
      </c>
      <c r="M15" s="194"/>
      <c r="O15" s="187"/>
      <c r="P15" s="187"/>
      <c r="Q15" s="203"/>
      <c r="R15" s="204"/>
      <c r="S15" s="204"/>
      <c r="T15" s="205"/>
      <c r="U15" s="207"/>
      <c r="V15" s="207"/>
    </row>
    <row r="16" spans="2:22" ht="12" thickTop="1" x14ac:dyDescent="0.2">
      <c r="B16" s="212"/>
      <c r="C16" s="213"/>
      <c r="D16" s="213"/>
      <c r="E16" s="214"/>
      <c r="F16" s="214"/>
      <c r="G16" s="215"/>
      <c r="H16" s="215"/>
      <c r="I16" s="214"/>
      <c r="J16" s="214"/>
      <c r="K16" s="214"/>
      <c r="L16" s="216"/>
      <c r="M16" s="217"/>
      <c r="O16" s="187"/>
      <c r="P16" s="187"/>
      <c r="Q16" s="203"/>
      <c r="R16" s="204"/>
      <c r="S16" s="204"/>
      <c r="T16" s="205"/>
      <c r="U16" s="207"/>
      <c r="V16" s="207"/>
    </row>
    <row r="17" spans="2:22" x14ac:dyDescent="0.2">
      <c r="B17" s="199"/>
      <c r="C17" s="200"/>
      <c r="D17" s="200"/>
      <c r="L17" s="218"/>
      <c r="M17" s="194"/>
      <c r="O17" s="187"/>
      <c r="P17" s="187"/>
      <c r="Q17" s="203"/>
      <c r="R17" s="204"/>
      <c r="S17" s="204"/>
      <c r="T17" s="205"/>
      <c r="U17" s="207"/>
      <c r="V17" s="207"/>
    </row>
    <row r="18" spans="2:22" x14ac:dyDescent="0.2">
      <c r="B18" s="219"/>
      <c r="C18" s="220"/>
      <c r="D18" s="220"/>
      <c r="E18" s="221"/>
      <c r="F18" s="221"/>
      <c r="G18" s="222"/>
      <c r="H18" s="222"/>
      <c r="I18" s="221"/>
      <c r="J18" s="221"/>
      <c r="K18" s="221"/>
      <c r="L18" s="223"/>
      <c r="M18" s="224"/>
      <c r="O18" s="187"/>
      <c r="P18" s="187"/>
      <c r="Q18" s="203"/>
      <c r="R18" s="204"/>
      <c r="S18" s="204"/>
      <c r="T18" s="205"/>
      <c r="U18" s="207"/>
      <c r="V18" s="207"/>
    </row>
    <row r="19" spans="2:22" x14ac:dyDescent="0.2">
      <c r="B19" s="169" t="s">
        <v>1304</v>
      </c>
      <c r="C19" s="170"/>
      <c r="D19" s="170"/>
      <c r="E19" s="225"/>
      <c r="F19" s="225"/>
      <c r="G19" s="226"/>
      <c r="H19" s="226"/>
      <c r="I19" s="225"/>
      <c r="J19" s="225"/>
      <c r="K19" s="225"/>
      <c r="L19" s="227"/>
      <c r="M19" s="228"/>
      <c r="O19" s="187"/>
      <c r="P19" s="187"/>
      <c r="Q19" s="203"/>
      <c r="R19" s="204"/>
      <c r="S19" s="204"/>
      <c r="T19" s="205"/>
      <c r="U19" s="207"/>
      <c r="V19" s="207"/>
    </row>
    <row r="20" spans="2:22" x14ac:dyDescent="0.2">
      <c r="B20" s="169"/>
      <c r="C20" s="170"/>
      <c r="D20" s="170"/>
      <c r="E20" s="225"/>
      <c r="F20" s="225"/>
      <c r="G20" s="226"/>
      <c r="H20" s="226"/>
      <c r="I20" s="225"/>
      <c r="J20" s="225"/>
      <c r="K20" s="225"/>
      <c r="L20" s="227"/>
      <c r="M20" s="228"/>
      <c r="O20" s="187"/>
      <c r="P20" s="187"/>
      <c r="Q20" s="203"/>
      <c r="R20" s="204"/>
      <c r="S20" s="204"/>
      <c r="T20" s="205"/>
      <c r="U20" s="207"/>
      <c r="V20" s="207"/>
    </row>
    <row r="21" spans="2:22" x14ac:dyDescent="0.2">
      <c r="B21" s="169"/>
      <c r="C21" s="170"/>
      <c r="D21" s="170"/>
      <c r="E21" s="225"/>
      <c r="F21" s="225"/>
      <c r="G21" s="171"/>
      <c r="H21" s="197"/>
      <c r="I21" s="171"/>
      <c r="J21" s="200"/>
      <c r="K21" s="171" t="s">
        <v>1305</v>
      </c>
      <c r="L21" s="227"/>
      <c r="M21" s="194"/>
      <c r="O21" s="187"/>
      <c r="P21" s="187"/>
      <c r="Q21" s="203"/>
      <c r="R21" s="204"/>
      <c r="S21" s="204"/>
      <c r="T21" s="205"/>
      <c r="U21" s="207"/>
      <c r="V21" s="207"/>
    </row>
    <row r="22" spans="2:22" x14ac:dyDescent="0.2">
      <c r="B22" s="193"/>
      <c r="E22" s="200" t="s">
        <v>1306</v>
      </c>
      <c r="F22" s="124" t="s">
        <v>973</v>
      </c>
      <c r="G22" s="197" t="s">
        <v>1353</v>
      </c>
      <c r="H22" s="197"/>
      <c r="I22" s="197" t="s">
        <v>1311</v>
      </c>
      <c r="J22" s="197"/>
      <c r="K22" s="197"/>
      <c r="L22" s="229">
        <f>+K25</f>
        <v>2381477800.3999939</v>
      </c>
      <c r="M22" s="194"/>
      <c r="N22" s="230"/>
      <c r="O22" s="187"/>
      <c r="P22" s="187"/>
      <c r="Q22" s="201"/>
      <c r="R22" s="204"/>
      <c r="S22" s="204"/>
      <c r="T22" s="204"/>
      <c r="U22" s="204"/>
      <c r="V22" s="204"/>
    </row>
    <row r="23" spans="2:22" x14ac:dyDescent="0.2">
      <c r="B23" s="193"/>
      <c r="E23" s="200"/>
      <c r="F23" s="200"/>
      <c r="I23" s="197"/>
      <c r="J23" s="197"/>
      <c r="K23" s="197"/>
      <c r="L23" s="231"/>
      <c r="M23" s="194"/>
      <c r="O23" s="187"/>
      <c r="P23" s="187"/>
      <c r="Q23" s="201"/>
      <c r="R23" s="204"/>
      <c r="S23" s="204"/>
      <c r="T23" s="205"/>
      <c r="U23" s="201"/>
      <c r="V23" s="201"/>
    </row>
    <row r="24" spans="2:22" ht="12.75" x14ac:dyDescent="0.2">
      <c r="B24" s="193"/>
      <c r="C24" s="181">
        <v>3105</v>
      </c>
      <c r="E24" s="232" t="s">
        <v>1001</v>
      </c>
      <c r="F24" s="233" t="s">
        <v>953</v>
      </c>
      <c r="G24" s="238">
        <f>+'Estado Situacion Financiera'!N98</f>
        <v>-53788504787.151001</v>
      </c>
      <c r="H24" s="238"/>
      <c r="I24" s="238">
        <f>+'Estado Situacion Financiera'!P98</f>
        <v>-53788504787.151001</v>
      </c>
      <c r="J24" s="174"/>
      <c r="K24" s="266">
        <v>0</v>
      </c>
      <c r="L24" s="235"/>
      <c r="M24" s="194"/>
      <c r="O24" s="236"/>
      <c r="P24" s="187"/>
      <c r="Q24" s="201"/>
      <c r="R24" s="204"/>
      <c r="S24" s="237"/>
      <c r="T24" s="205"/>
      <c r="U24" s="205"/>
      <c r="V24" s="205"/>
    </row>
    <row r="25" spans="2:22" ht="12.75" x14ac:dyDescent="0.2">
      <c r="B25" s="193"/>
      <c r="C25" s="181">
        <v>3109</v>
      </c>
      <c r="E25" s="232" t="s">
        <v>1307</v>
      </c>
      <c r="F25" s="233" t="s">
        <v>953</v>
      </c>
      <c r="G25" s="238">
        <f>+'Estado Situacion Financiera'!N99</f>
        <v>204353244108.51999</v>
      </c>
      <c r="H25" s="238"/>
      <c r="I25" s="238">
        <f>+'Estado Situacion Financiera'!P99</f>
        <v>201971766308.12</v>
      </c>
      <c r="J25" s="174"/>
      <c r="K25" s="238">
        <f>+G25-I25</f>
        <v>2381477800.3999939</v>
      </c>
      <c r="L25" s="235"/>
      <c r="M25" s="194"/>
      <c r="N25" s="230"/>
      <c r="O25" s="187"/>
      <c r="P25" s="187"/>
      <c r="Q25" s="201"/>
      <c r="R25" s="205"/>
      <c r="S25" s="205"/>
      <c r="T25" s="205"/>
      <c r="U25" s="205"/>
      <c r="V25" s="205"/>
    </row>
    <row r="26" spans="2:22" ht="12.75" x14ac:dyDescent="0.2">
      <c r="B26" s="193"/>
      <c r="C26" s="181">
        <v>3110</v>
      </c>
      <c r="E26" s="232" t="s">
        <v>1308</v>
      </c>
      <c r="F26" s="233" t="s">
        <v>953</v>
      </c>
      <c r="G26" s="238">
        <f>+'Estado Situacion Financiera'!N100</f>
        <v>-26413636319.599876</v>
      </c>
      <c r="H26" s="238"/>
      <c r="I26" s="238">
        <f>+'Estado Situacion Financiera'!P100</f>
        <v>3557582478.0299854</v>
      </c>
      <c r="J26" s="174"/>
      <c r="K26" s="238">
        <f>+G26-I26</f>
        <v>-29971218797.62986</v>
      </c>
      <c r="L26" s="235"/>
      <c r="M26" s="194"/>
      <c r="O26" s="236"/>
      <c r="P26" s="236"/>
      <c r="Q26" s="239"/>
      <c r="R26" s="204"/>
      <c r="S26" s="205"/>
      <c r="T26" s="205"/>
      <c r="U26" s="205"/>
      <c r="V26" s="205"/>
    </row>
    <row r="27" spans="2:22" ht="12.75" x14ac:dyDescent="0.2">
      <c r="B27" s="193"/>
      <c r="E27" s="232"/>
      <c r="F27" s="232"/>
      <c r="G27" s="234"/>
      <c r="H27" s="234"/>
      <c r="I27" s="173"/>
      <c r="J27" s="234"/>
      <c r="K27" s="234"/>
      <c r="L27" s="235"/>
      <c r="M27" s="194"/>
      <c r="N27" s="230"/>
      <c r="O27" s="187"/>
      <c r="P27" s="187"/>
      <c r="Q27" s="239"/>
      <c r="R27" s="204"/>
      <c r="S27" s="205"/>
      <c r="T27" s="205"/>
      <c r="U27" s="205"/>
      <c r="V27" s="205"/>
    </row>
    <row r="28" spans="2:22" ht="12.75" x14ac:dyDescent="0.2">
      <c r="B28" s="193"/>
      <c r="E28" s="232"/>
      <c r="F28" s="232"/>
      <c r="G28" s="240"/>
      <c r="H28" s="240"/>
      <c r="I28" s="241"/>
      <c r="J28" s="242"/>
      <c r="K28" s="242"/>
      <c r="L28" s="235"/>
      <c r="M28" s="194"/>
      <c r="O28" s="187"/>
      <c r="P28" s="187"/>
      <c r="Q28" s="239"/>
      <c r="R28" s="204"/>
      <c r="S28" s="205"/>
      <c r="T28" s="205"/>
      <c r="U28" s="205"/>
      <c r="V28" s="205"/>
    </row>
    <row r="29" spans="2:22" x14ac:dyDescent="0.2">
      <c r="B29" s="193"/>
      <c r="E29" s="200" t="s">
        <v>1309</v>
      </c>
      <c r="F29" s="200"/>
      <c r="I29" s="197"/>
      <c r="J29" s="197"/>
      <c r="K29" s="197"/>
      <c r="L29" s="243">
        <f>+K26</f>
        <v>-29971218797.62986</v>
      </c>
      <c r="M29" s="194"/>
      <c r="O29" s="236"/>
      <c r="P29" s="236"/>
      <c r="Q29" s="244"/>
      <c r="R29" s="201"/>
      <c r="S29" s="201"/>
      <c r="T29" s="205"/>
      <c r="U29" s="205"/>
      <c r="V29" s="205"/>
    </row>
    <row r="30" spans="2:22" ht="9.75" customHeight="1" x14ac:dyDescent="0.2">
      <c r="B30" s="193"/>
      <c r="E30" s="232"/>
      <c r="F30" s="232"/>
      <c r="G30" s="245"/>
      <c r="H30" s="245"/>
      <c r="L30" s="235"/>
      <c r="M30" s="194"/>
      <c r="O30" s="187"/>
      <c r="P30" s="187"/>
      <c r="Q30" s="246"/>
      <c r="R30" s="201"/>
      <c r="S30" s="201"/>
      <c r="T30" s="205"/>
      <c r="U30" s="205"/>
      <c r="V30" s="201"/>
    </row>
    <row r="31" spans="2:22" x14ac:dyDescent="0.2">
      <c r="B31" s="193"/>
      <c r="E31" s="200"/>
      <c r="F31" s="200"/>
      <c r="G31" s="245"/>
      <c r="H31" s="245"/>
      <c r="L31" s="247"/>
      <c r="M31" s="194"/>
      <c r="O31" s="236"/>
      <c r="P31" s="236"/>
      <c r="Q31" s="203"/>
      <c r="R31" s="201"/>
      <c r="S31" s="201"/>
      <c r="T31" s="201"/>
      <c r="U31" s="201"/>
      <c r="V31" s="201"/>
    </row>
    <row r="32" spans="2:22" x14ac:dyDescent="0.2">
      <c r="B32" s="193"/>
      <c r="E32" s="200" t="s">
        <v>1310</v>
      </c>
      <c r="F32" s="200"/>
      <c r="I32" s="197"/>
      <c r="J32" s="197"/>
      <c r="K32" s="197"/>
      <c r="L32" s="206">
        <f>+L29+L22</f>
        <v>-27589740997.229866</v>
      </c>
      <c r="M32" s="194"/>
      <c r="O32" s="187"/>
      <c r="P32" s="187"/>
      <c r="Q32" s="203"/>
      <c r="R32" s="205"/>
      <c r="S32" s="201"/>
      <c r="T32" s="205"/>
      <c r="U32" s="205"/>
      <c r="V32" s="201"/>
    </row>
    <row r="33" spans="2:22" x14ac:dyDescent="0.2">
      <c r="B33" s="248"/>
      <c r="C33" s="214"/>
      <c r="D33" s="214"/>
      <c r="E33" s="214"/>
      <c r="F33" s="214"/>
      <c r="G33" s="249"/>
      <c r="H33" s="249"/>
      <c r="I33" s="214"/>
      <c r="J33" s="214"/>
      <c r="K33" s="214"/>
      <c r="L33" s="214"/>
      <c r="M33" s="217"/>
      <c r="N33" s="250"/>
      <c r="O33" s="187"/>
      <c r="P33" s="187"/>
      <c r="Q33" s="203"/>
      <c r="R33" s="205"/>
      <c r="S33" s="201"/>
      <c r="T33" s="201"/>
      <c r="U33" s="201"/>
      <c r="V33" s="201"/>
    </row>
    <row r="34" spans="2:22" ht="7.5" customHeight="1" x14ac:dyDescent="0.2">
      <c r="B34" s="193"/>
      <c r="M34" s="194"/>
      <c r="O34" s="187"/>
      <c r="P34" s="187"/>
      <c r="Q34" s="203"/>
      <c r="R34" s="205"/>
      <c r="S34" s="201"/>
      <c r="T34" s="201"/>
      <c r="U34" s="205"/>
      <c r="V34" s="201"/>
    </row>
    <row r="35" spans="2:22" ht="10.5" customHeight="1" x14ac:dyDescent="0.2">
      <c r="B35" s="193"/>
      <c r="G35" s="181"/>
      <c r="H35" s="181"/>
      <c r="M35" s="194"/>
      <c r="U35" s="230"/>
    </row>
    <row r="36" spans="2:22" x14ac:dyDescent="0.2">
      <c r="B36" s="193"/>
      <c r="G36" s="181"/>
      <c r="H36" s="181"/>
      <c r="M36" s="194"/>
      <c r="U36" s="230"/>
    </row>
    <row r="37" spans="2:22" s="168" customFormat="1" ht="15" customHeight="1" x14ac:dyDescent="0.25">
      <c r="B37" s="443"/>
      <c r="C37" s="444"/>
      <c r="D37" s="444"/>
      <c r="E37" s="444"/>
      <c r="F37" s="251"/>
      <c r="G37" s="252"/>
      <c r="H37" s="252"/>
      <c r="I37" s="444"/>
      <c r="J37" s="444"/>
      <c r="K37" s="444"/>
      <c r="L37" s="252"/>
      <c r="M37" s="253"/>
      <c r="S37" s="254"/>
    </row>
    <row r="38" spans="2:22" s="256" customFormat="1" ht="12" x14ac:dyDescent="0.25">
      <c r="B38" s="445" t="s">
        <v>966</v>
      </c>
      <c r="C38" s="446"/>
      <c r="D38" s="446"/>
      <c r="E38" s="446"/>
      <c r="F38" s="446"/>
      <c r="G38" s="446" t="s">
        <v>1297</v>
      </c>
      <c r="H38" s="446"/>
      <c r="I38" s="446"/>
      <c r="J38" s="446"/>
      <c r="K38" s="446"/>
      <c r="L38" s="446"/>
      <c r="M38" s="255"/>
    </row>
    <row r="39" spans="2:22" s="256" customFormat="1" ht="12" x14ac:dyDescent="0.25">
      <c r="B39" s="447" t="s">
        <v>1298</v>
      </c>
      <c r="C39" s="448"/>
      <c r="D39" s="448"/>
      <c r="E39" s="448"/>
      <c r="F39" s="448"/>
      <c r="G39" s="448" t="s">
        <v>1299</v>
      </c>
      <c r="H39" s="448"/>
      <c r="I39" s="448"/>
      <c r="J39" s="448"/>
      <c r="K39" s="448"/>
      <c r="L39" s="448"/>
      <c r="M39" s="255"/>
    </row>
    <row r="40" spans="2:22" ht="12" x14ac:dyDescent="0.2">
      <c r="B40" s="449" t="s">
        <v>1031</v>
      </c>
      <c r="C40" s="450"/>
      <c r="D40" s="450"/>
      <c r="E40" s="450"/>
      <c r="F40" s="450"/>
      <c r="G40" s="257"/>
      <c r="H40" s="257"/>
      <c r="I40" s="450" t="s">
        <v>1300</v>
      </c>
      <c r="J40" s="450"/>
      <c r="K40" s="450"/>
      <c r="L40" s="257"/>
      <c r="M40" s="194"/>
    </row>
    <row r="41" spans="2:22" ht="5.25" customHeight="1" x14ac:dyDescent="0.2">
      <c r="B41" s="258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194"/>
    </row>
    <row r="42" spans="2:22" ht="15" customHeight="1" x14ac:dyDescent="0.2">
      <c r="B42" s="258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194"/>
    </row>
    <row r="43" spans="2:22" ht="15" customHeight="1" x14ac:dyDescent="0.2">
      <c r="B43" s="258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194"/>
    </row>
    <row r="44" spans="2:22" ht="12" x14ac:dyDescent="0.2">
      <c r="B44" s="258"/>
      <c r="C44" s="257"/>
      <c r="D44" s="257"/>
      <c r="E44" s="257"/>
      <c r="F44" s="451" t="s">
        <v>967</v>
      </c>
      <c r="G44" s="451"/>
      <c r="H44" s="451"/>
      <c r="I44" s="451"/>
      <c r="J44" s="257"/>
      <c r="K44" s="257"/>
      <c r="L44" s="257"/>
      <c r="M44" s="194"/>
    </row>
    <row r="45" spans="2:22" ht="12" x14ac:dyDescent="0.2">
      <c r="B45" s="258"/>
      <c r="C45" s="257"/>
      <c r="D45" s="257"/>
      <c r="E45" s="265"/>
      <c r="F45" s="448" t="s">
        <v>1312</v>
      </c>
      <c r="G45" s="448"/>
      <c r="H45" s="448"/>
      <c r="I45" s="448"/>
      <c r="J45" s="265"/>
      <c r="K45" s="265"/>
      <c r="L45" s="257"/>
      <c r="M45" s="194"/>
    </row>
    <row r="46" spans="2:22" ht="12" x14ac:dyDescent="0.2">
      <c r="B46" s="258"/>
      <c r="C46" s="257"/>
      <c r="D46" s="257"/>
      <c r="E46" s="257"/>
      <c r="F46" s="450" t="s">
        <v>1313</v>
      </c>
      <c r="G46" s="450"/>
      <c r="H46" s="450"/>
      <c r="I46" s="450"/>
      <c r="J46" s="257"/>
      <c r="K46" s="257"/>
      <c r="L46" s="257"/>
      <c r="M46" s="194"/>
    </row>
    <row r="47" spans="2:22" s="260" customFormat="1" ht="15" customHeight="1" x14ac:dyDescent="0.25">
      <c r="B47" s="443"/>
      <c r="C47" s="444"/>
      <c r="D47" s="444"/>
      <c r="E47" s="444"/>
      <c r="F47" s="251"/>
      <c r="G47" s="444"/>
      <c r="H47" s="444"/>
      <c r="I47" s="444"/>
      <c r="J47" s="252"/>
      <c r="K47" s="444"/>
      <c r="L47" s="444"/>
      <c r="M47" s="259"/>
    </row>
    <row r="48" spans="2:22" s="256" customFormat="1" ht="12" customHeight="1" thickBot="1" x14ac:dyDescent="0.3">
      <c r="B48" s="419"/>
      <c r="C48" s="420"/>
      <c r="D48" s="420"/>
      <c r="E48" s="420"/>
      <c r="F48" s="420"/>
      <c r="G48" s="420"/>
      <c r="H48" s="420"/>
      <c r="I48" s="262"/>
      <c r="J48" s="261"/>
      <c r="K48" s="263"/>
      <c r="L48" s="261"/>
      <c r="M48" s="264"/>
    </row>
    <row r="49" s="181" customFormat="1" x14ac:dyDescent="0.2"/>
  </sheetData>
  <mergeCells count="19">
    <mergeCell ref="B48:H48"/>
    <mergeCell ref="B38:F38"/>
    <mergeCell ref="B39:F39"/>
    <mergeCell ref="B40:F40"/>
    <mergeCell ref="I40:K40"/>
    <mergeCell ref="F44:I44"/>
    <mergeCell ref="F45:I45"/>
    <mergeCell ref="F46:I46"/>
    <mergeCell ref="B47:E47"/>
    <mergeCell ref="G47:I47"/>
    <mergeCell ref="K47:L47"/>
    <mergeCell ref="G38:L38"/>
    <mergeCell ref="G39:L39"/>
    <mergeCell ref="B2:M2"/>
    <mergeCell ref="B3:M3"/>
    <mergeCell ref="B4:M4"/>
    <mergeCell ref="B5:M5"/>
    <mergeCell ref="B37:E37"/>
    <mergeCell ref="I37:K37"/>
  </mergeCells>
  <printOptions horizontalCentered="1" verticalCentered="1"/>
  <pageMargins left="0.25" right="0.25" top="0.75" bottom="0.75" header="0.3" footer="0.3"/>
  <pageSetup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2:F767"/>
  <sheetViews>
    <sheetView showGridLines="0" workbookViewId="0">
      <selection activeCell="E9" sqref="E9"/>
    </sheetView>
  </sheetViews>
  <sheetFormatPr baseColWidth="10" defaultColWidth="11.42578125" defaultRowHeight="15" x14ac:dyDescent="0.25"/>
  <cols>
    <col min="1" max="1" width="13.7109375" style="120" customWidth="1"/>
    <col min="2" max="2" width="45.7109375" style="120" customWidth="1"/>
    <col min="3" max="3" width="20.140625" style="119" customWidth="1"/>
    <col min="4" max="4" width="20.42578125" style="119" customWidth="1"/>
    <col min="5" max="5" width="20.42578125" style="119" bestFit="1" customWidth="1"/>
    <col min="6" max="6" width="20.140625" style="119" bestFit="1" customWidth="1"/>
    <col min="7" max="16384" width="11.42578125" style="120"/>
  </cols>
  <sheetData>
    <row r="2" spans="1:6" x14ac:dyDescent="0.25">
      <c r="A2" s="118" t="s">
        <v>0</v>
      </c>
      <c r="B2" s="118" t="s">
        <v>1</v>
      </c>
    </row>
    <row r="3" spans="1:6" x14ac:dyDescent="0.25">
      <c r="A3" s="121" t="s">
        <v>2</v>
      </c>
      <c r="B3" s="121" t="s">
        <v>3</v>
      </c>
    </row>
    <row r="4" spans="1:6" ht="30" x14ac:dyDescent="0.25">
      <c r="A4" s="121" t="s">
        <v>4</v>
      </c>
      <c r="B4" s="121" t="s">
        <v>923</v>
      </c>
    </row>
    <row r="5" spans="1:6" x14ac:dyDescent="0.25">
      <c r="A5" s="121" t="s">
        <v>5</v>
      </c>
      <c r="B5" s="121" t="s">
        <v>1295</v>
      </c>
    </row>
    <row r="6" spans="1:6" ht="30" x14ac:dyDescent="0.25">
      <c r="A6" s="121" t="s">
        <v>6</v>
      </c>
      <c r="B6" s="121" t="s">
        <v>1294</v>
      </c>
    </row>
    <row r="7" spans="1:6" ht="30" x14ac:dyDescent="0.25">
      <c r="A7" s="121" t="s">
        <v>7</v>
      </c>
      <c r="B7" s="121" t="s">
        <v>1293</v>
      </c>
    </row>
    <row r="8" spans="1:6" x14ac:dyDescent="0.25">
      <c r="A8" s="121"/>
      <c r="B8" s="121"/>
    </row>
    <row r="9" spans="1:6" s="129" customFormat="1" ht="45" x14ac:dyDescent="0.25">
      <c r="A9" s="127" t="s">
        <v>8</v>
      </c>
      <c r="B9" s="127" t="s">
        <v>9</v>
      </c>
      <c r="C9" s="128" t="s">
        <v>10</v>
      </c>
      <c r="D9" s="128" t="s">
        <v>11</v>
      </c>
      <c r="E9" s="128" t="s">
        <v>12</v>
      </c>
      <c r="F9" s="128" t="s">
        <v>13</v>
      </c>
    </row>
    <row r="10" spans="1:6" customFormat="1" x14ac:dyDescent="0.25">
      <c r="A10" s="43" t="s">
        <v>14</v>
      </c>
      <c r="B10" s="43" t="s">
        <v>15</v>
      </c>
      <c r="C10" s="46">
        <v>201169013530.41</v>
      </c>
      <c r="D10" s="46">
        <v>161457652677.97</v>
      </c>
      <c r="E10" s="46">
        <v>136845788917.41</v>
      </c>
      <c r="F10" s="46">
        <v>225780877290.97</v>
      </c>
    </row>
    <row r="11" spans="1:6" customFormat="1" x14ac:dyDescent="0.25">
      <c r="A11" s="43" t="s">
        <v>16</v>
      </c>
      <c r="B11" s="43" t="s">
        <v>17</v>
      </c>
      <c r="C11" s="46">
        <v>1427241988</v>
      </c>
      <c r="D11" s="46">
        <v>81077323886</v>
      </c>
      <c r="E11" s="46">
        <v>82504173099</v>
      </c>
      <c r="F11" s="46">
        <v>392775</v>
      </c>
    </row>
    <row r="12" spans="1:6" x14ac:dyDescent="0.25">
      <c r="A12" s="121" t="s">
        <v>18</v>
      </c>
      <c r="B12" s="121" t="s">
        <v>19</v>
      </c>
      <c r="C12" s="122">
        <v>0</v>
      </c>
      <c r="D12" s="122">
        <v>0</v>
      </c>
      <c r="E12" s="122">
        <v>0</v>
      </c>
      <c r="F12" s="122">
        <v>0</v>
      </c>
    </row>
    <row r="13" spans="1:6" customFormat="1" x14ac:dyDescent="0.25">
      <c r="A13" s="43" t="s">
        <v>20</v>
      </c>
      <c r="B13" s="43" t="s">
        <v>21</v>
      </c>
      <c r="C13" s="46">
        <v>0</v>
      </c>
      <c r="D13" s="46">
        <v>0</v>
      </c>
      <c r="E13" s="46">
        <v>0</v>
      </c>
      <c r="F13" s="46">
        <v>0</v>
      </c>
    </row>
    <row r="14" spans="1:6" customFormat="1" x14ac:dyDescent="0.25">
      <c r="A14" s="43" t="s">
        <v>22</v>
      </c>
      <c r="B14" s="43" t="s">
        <v>23</v>
      </c>
      <c r="C14" s="46">
        <v>0</v>
      </c>
      <c r="D14" s="46">
        <v>0</v>
      </c>
      <c r="E14" s="46">
        <v>0</v>
      </c>
      <c r="F14" s="46">
        <v>0</v>
      </c>
    </row>
    <row r="15" spans="1:6" x14ac:dyDescent="0.25">
      <c r="A15" s="121" t="s">
        <v>24</v>
      </c>
      <c r="B15" s="121" t="s">
        <v>25</v>
      </c>
      <c r="C15" s="122">
        <v>1427241988</v>
      </c>
      <c r="D15" s="122">
        <v>81077323886</v>
      </c>
      <c r="E15" s="122">
        <v>82504173099</v>
      </c>
      <c r="F15" s="122">
        <v>392775</v>
      </c>
    </row>
    <row r="16" spans="1:6" customFormat="1" x14ac:dyDescent="0.25">
      <c r="A16" s="43" t="s">
        <v>26</v>
      </c>
      <c r="B16" s="43" t="s">
        <v>23</v>
      </c>
      <c r="C16" s="46">
        <v>1427241988</v>
      </c>
      <c r="D16" s="46">
        <v>81077323886</v>
      </c>
      <c r="E16" s="46">
        <v>82504173099</v>
      </c>
      <c r="F16" s="46">
        <v>392775</v>
      </c>
    </row>
    <row r="17" spans="1:6" customFormat="1" x14ac:dyDescent="0.25">
      <c r="A17" s="43" t="s">
        <v>27</v>
      </c>
      <c r="B17" s="43" t="s">
        <v>23</v>
      </c>
      <c r="C17" s="46">
        <v>1427241988</v>
      </c>
      <c r="D17" s="46">
        <v>81077323886</v>
      </c>
      <c r="E17" s="46">
        <v>82504173099</v>
      </c>
      <c r="F17" s="46">
        <v>392775</v>
      </c>
    </row>
    <row r="18" spans="1:6" customFormat="1" x14ac:dyDescent="0.25">
      <c r="A18" s="43" t="s">
        <v>28</v>
      </c>
      <c r="B18" s="43" t="s">
        <v>29</v>
      </c>
      <c r="C18" s="46">
        <v>163570336.33000001</v>
      </c>
      <c r="D18" s="46">
        <v>3333529520.79</v>
      </c>
      <c r="E18" s="46">
        <v>3272072793.9699998</v>
      </c>
      <c r="F18" s="46">
        <v>225027063.15000001</v>
      </c>
    </row>
    <row r="19" spans="1:6" ht="30" x14ac:dyDescent="0.25">
      <c r="A19" s="121" t="s">
        <v>30</v>
      </c>
      <c r="B19" s="121" t="s">
        <v>31</v>
      </c>
      <c r="C19" s="122">
        <v>0</v>
      </c>
      <c r="D19" s="122">
        <v>30236596</v>
      </c>
      <c r="E19" s="122">
        <v>30236596</v>
      </c>
      <c r="F19" s="122">
        <v>0</v>
      </c>
    </row>
    <row r="20" spans="1:6" customFormat="1" x14ac:dyDescent="0.25">
      <c r="A20" s="43" t="s">
        <v>32</v>
      </c>
      <c r="B20" s="43" t="s">
        <v>33</v>
      </c>
      <c r="C20" s="46">
        <v>0</v>
      </c>
      <c r="D20" s="46">
        <v>9936596</v>
      </c>
      <c r="E20" s="46">
        <v>9936596</v>
      </c>
      <c r="F20" s="46">
        <v>0</v>
      </c>
    </row>
    <row r="21" spans="1:6" customFormat="1" x14ac:dyDescent="0.25">
      <c r="A21" s="43" t="s">
        <v>34</v>
      </c>
      <c r="B21" s="43" t="s">
        <v>33</v>
      </c>
      <c r="C21" s="46">
        <v>0</v>
      </c>
      <c r="D21" s="46">
        <v>9936596</v>
      </c>
      <c r="E21" s="46">
        <v>9936596</v>
      </c>
      <c r="F21" s="46">
        <v>0</v>
      </c>
    </row>
    <row r="22" spans="1:6" customFormat="1" x14ac:dyDescent="0.25">
      <c r="A22" s="43" t="s">
        <v>35</v>
      </c>
      <c r="B22" s="43" t="s">
        <v>36</v>
      </c>
      <c r="C22" s="46">
        <v>0</v>
      </c>
      <c r="D22" s="46">
        <v>20300000</v>
      </c>
      <c r="E22" s="46">
        <v>20300000</v>
      </c>
      <c r="F22" s="46">
        <v>0</v>
      </c>
    </row>
    <row r="23" spans="1:6" customFormat="1" x14ac:dyDescent="0.25">
      <c r="A23" s="43" t="s">
        <v>37</v>
      </c>
      <c r="B23" s="43" t="s">
        <v>38</v>
      </c>
      <c r="C23" s="46">
        <v>0</v>
      </c>
      <c r="D23" s="46">
        <v>0</v>
      </c>
      <c r="E23" s="46">
        <v>0</v>
      </c>
      <c r="F23" s="46">
        <v>0</v>
      </c>
    </row>
    <row r="24" spans="1:6" customFormat="1" x14ac:dyDescent="0.25">
      <c r="A24" s="43" t="s">
        <v>1292</v>
      </c>
      <c r="B24" s="43" t="s">
        <v>1283</v>
      </c>
      <c r="C24" s="46">
        <v>0</v>
      </c>
      <c r="D24" s="46">
        <v>20300000</v>
      </c>
      <c r="E24" s="46">
        <v>20300000</v>
      </c>
      <c r="F24" s="46">
        <v>0</v>
      </c>
    </row>
    <row r="25" spans="1:6" customFormat="1" x14ac:dyDescent="0.25">
      <c r="A25" s="43" t="s">
        <v>39</v>
      </c>
      <c r="B25" s="43" t="s">
        <v>40</v>
      </c>
      <c r="C25" s="46">
        <v>0</v>
      </c>
      <c r="D25" s="46">
        <v>0</v>
      </c>
      <c r="E25" s="46">
        <v>0</v>
      </c>
      <c r="F25" s="46">
        <v>0</v>
      </c>
    </row>
    <row r="26" spans="1:6" customFormat="1" x14ac:dyDescent="0.25">
      <c r="A26" s="43" t="s">
        <v>41</v>
      </c>
      <c r="B26" s="43" t="s">
        <v>42</v>
      </c>
      <c r="C26" s="46">
        <v>0</v>
      </c>
      <c r="D26" s="46">
        <v>0</v>
      </c>
      <c r="E26" s="46">
        <v>0</v>
      </c>
      <c r="F26" s="46">
        <v>0</v>
      </c>
    </row>
    <row r="27" spans="1:6" x14ac:dyDescent="0.25">
      <c r="A27" s="121" t="s">
        <v>43</v>
      </c>
      <c r="B27" s="121" t="s">
        <v>44</v>
      </c>
      <c r="C27" s="122">
        <v>0</v>
      </c>
      <c r="D27" s="122">
        <v>0</v>
      </c>
      <c r="E27" s="122">
        <v>0</v>
      </c>
      <c r="F27" s="122">
        <v>0</v>
      </c>
    </row>
    <row r="28" spans="1:6" customFormat="1" x14ac:dyDescent="0.25">
      <c r="A28" s="43" t="s">
        <v>45</v>
      </c>
      <c r="B28" s="43" t="s">
        <v>46</v>
      </c>
      <c r="C28" s="46">
        <v>0</v>
      </c>
      <c r="D28" s="46">
        <v>0</v>
      </c>
      <c r="E28" s="46">
        <v>0</v>
      </c>
      <c r="F28" s="46">
        <v>0</v>
      </c>
    </row>
    <row r="29" spans="1:6" customFormat="1" x14ac:dyDescent="0.25">
      <c r="A29" s="43" t="s">
        <v>47</v>
      </c>
      <c r="B29" s="43" t="s">
        <v>46</v>
      </c>
      <c r="C29" s="46">
        <v>0</v>
      </c>
      <c r="D29" s="46">
        <v>0</v>
      </c>
      <c r="E29" s="46">
        <v>0</v>
      </c>
      <c r="F29" s="46">
        <v>0</v>
      </c>
    </row>
    <row r="30" spans="1:6" x14ac:dyDescent="0.25">
      <c r="A30" s="121" t="s">
        <v>48</v>
      </c>
      <c r="B30" s="121" t="s">
        <v>49</v>
      </c>
      <c r="C30" s="122">
        <v>0</v>
      </c>
      <c r="D30" s="122">
        <v>6756250</v>
      </c>
      <c r="E30" s="122">
        <v>6756250</v>
      </c>
      <c r="F30" s="122">
        <v>0</v>
      </c>
    </row>
    <row r="31" spans="1:6" customFormat="1" x14ac:dyDescent="0.25">
      <c r="A31" s="43" t="s">
        <v>50</v>
      </c>
      <c r="B31" s="43" t="s">
        <v>51</v>
      </c>
      <c r="C31" s="46">
        <v>0</v>
      </c>
      <c r="D31" s="46">
        <v>6756250</v>
      </c>
      <c r="E31" s="46">
        <v>6756250</v>
      </c>
      <c r="F31" s="46">
        <v>0</v>
      </c>
    </row>
    <row r="32" spans="1:6" customFormat="1" x14ac:dyDescent="0.25">
      <c r="A32" s="43" t="s">
        <v>52</v>
      </c>
      <c r="B32" s="43" t="s">
        <v>51</v>
      </c>
      <c r="C32" s="46">
        <v>0</v>
      </c>
      <c r="D32" s="46">
        <v>6756250</v>
      </c>
      <c r="E32" s="46">
        <v>6756250</v>
      </c>
      <c r="F32" s="46">
        <v>0</v>
      </c>
    </row>
    <row r="33" spans="1:6" x14ac:dyDescent="0.25">
      <c r="A33" s="121" t="s">
        <v>53</v>
      </c>
      <c r="B33" s="121" t="s">
        <v>54</v>
      </c>
      <c r="C33" s="122">
        <v>396793920</v>
      </c>
      <c r="D33" s="122">
        <v>3268597409.2199998</v>
      </c>
      <c r="E33" s="122">
        <v>3103477148.2199998</v>
      </c>
      <c r="F33" s="122">
        <v>561914181</v>
      </c>
    </row>
    <row r="34" spans="1:6" customFormat="1" x14ac:dyDescent="0.25">
      <c r="A34" s="43" t="s">
        <v>55</v>
      </c>
      <c r="B34" s="43" t="s">
        <v>56</v>
      </c>
      <c r="C34" s="46">
        <v>0</v>
      </c>
      <c r="D34" s="46">
        <v>0</v>
      </c>
      <c r="E34" s="46">
        <v>0</v>
      </c>
      <c r="F34" s="46">
        <v>0</v>
      </c>
    </row>
    <row r="35" spans="1:6" customFormat="1" x14ac:dyDescent="0.25">
      <c r="A35" s="43" t="s">
        <v>57</v>
      </c>
      <c r="B35" s="43" t="s">
        <v>56</v>
      </c>
      <c r="C35" s="46">
        <v>0</v>
      </c>
      <c r="D35" s="46">
        <v>0</v>
      </c>
      <c r="E35" s="46">
        <v>0</v>
      </c>
      <c r="F35" s="46">
        <v>0</v>
      </c>
    </row>
    <row r="36" spans="1:6" customFormat="1" ht="30" x14ac:dyDescent="0.25">
      <c r="A36" s="43" t="s">
        <v>1291</v>
      </c>
      <c r="B36" s="43" t="s">
        <v>1289</v>
      </c>
      <c r="C36" s="46">
        <v>0</v>
      </c>
      <c r="D36" s="46">
        <v>269020474</v>
      </c>
      <c r="E36" s="46">
        <v>269020474</v>
      </c>
      <c r="F36" s="46">
        <v>0</v>
      </c>
    </row>
    <row r="37" spans="1:6" customFormat="1" ht="30" x14ac:dyDescent="0.25">
      <c r="A37" s="43" t="s">
        <v>1290</v>
      </c>
      <c r="B37" s="43" t="s">
        <v>1289</v>
      </c>
      <c r="C37" s="46">
        <v>0</v>
      </c>
      <c r="D37" s="46">
        <v>269020474</v>
      </c>
      <c r="E37" s="46">
        <v>269020474</v>
      </c>
      <c r="F37" s="46">
        <v>0</v>
      </c>
    </row>
    <row r="38" spans="1:6" customFormat="1" x14ac:dyDescent="0.25">
      <c r="A38" s="43" t="s">
        <v>58</v>
      </c>
      <c r="B38" s="43" t="s">
        <v>59</v>
      </c>
      <c r="C38" s="46">
        <v>0</v>
      </c>
      <c r="D38" s="46">
        <v>0</v>
      </c>
      <c r="E38" s="46">
        <v>0</v>
      </c>
      <c r="F38" s="46">
        <v>0</v>
      </c>
    </row>
    <row r="39" spans="1:6" customFormat="1" x14ac:dyDescent="0.25">
      <c r="A39" s="43" t="s">
        <v>60</v>
      </c>
      <c r="B39" s="43" t="s">
        <v>59</v>
      </c>
      <c r="C39" s="46">
        <v>0</v>
      </c>
      <c r="D39" s="46">
        <v>0</v>
      </c>
      <c r="E39" s="46">
        <v>0</v>
      </c>
      <c r="F39" s="46">
        <v>0</v>
      </c>
    </row>
    <row r="40" spans="1:6" customFormat="1" x14ac:dyDescent="0.25">
      <c r="A40" s="43" t="s">
        <v>61</v>
      </c>
      <c r="B40" s="43" t="s">
        <v>62</v>
      </c>
      <c r="C40" s="46">
        <v>377934339</v>
      </c>
      <c r="D40" s="46">
        <v>2376235471</v>
      </c>
      <c r="E40" s="46">
        <v>2252372962</v>
      </c>
      <c r="F40" s="46">
        <v>501796848</v>
      </c>
    </row>
    <row r="41" spans="1:6" customFormat="1" x14ac:dyDescent="0.25">
      <c r="A41" s="43" t="s">
        <v>63</v>
      </c>
      <c r="B41" s="43" t="s">
        <v>62</v>
      </c>
      <c r="C41" s="46">
        <v>377934339</v>
      </c>
      <c r="D41" s="46">
        <v>2376235471</v>
      </c>
      <c r="E41" s="46">
        <v>2252372962</v>
      </c>
      <c r="F41" s="46">
        <v>501796848</v>
      </c>
    </row>
    <row r="42" spans="1:6" customFormat="1" x14ac:dyDescent="0.25">
      <c r="A42" s="43" t="s">
        <v>64</v>
      </c>
      <c r="B42" s="43" t="s">
        <v>65</v>
      </c>
      <c r="C42" s="46">
        <v>7532614</v>
      </c>
      <c r="D42" s="46">
        <v>112144196</v>
      </c>
      <c r="E42" s="46">
        <v>63386246</v>
      </c>
      <c r="F42" s="46">
        <v>56290564</v>
      </c>
    </row>
    <row r="43" spans="1:6" customFormat="1" x14ac:dyDescent="0.25">
      <c r="A43" s="43" t="s">
        <v>66</v>
      </c>
      <c r="B43" s="43" t="s">
        <v>65</v>
      </c>
      <c r="C43" s="46">
        <v>7532614</v>
      </c>
      <c r="D43" s="46">
        <v>112144196</v>
      </c>
      <c r="E43" s="46">
        <v>63386246</v>
      </c>
      <c r="F43" s="46">
        <v>56290564</v>
      </c>
    </row>
    <row r="44" spans="1:6" customFormat="1" x14ac:dyDescent="0.25">
      <c r="A44" s="43" t="s">
        <v>67</v>
      </c>
      <c r="B44" s="43" t="s">
        <v>68</v>
      </c>
      <c r="C44" s="46">
        <v>10487145</v>
      </c>
      <c r="D44" s="46">
        <v>425314877</v>
      </c>
      <c r="E44" s="46">
        <v>435802017</v>
      </c>
      <c r="F44" s="46">
        <v>5</v>
      </c>
    </row>
    <row r="45" spans="1:6" customFormat="1" x14ac:dyDescent="0.25">
      <c r="A45" s="43" t="s">
        <v>69</v>
      </c>
      <c r="B45" s="43" t="s">
        <v>68</v>
      </c>
      <c r="C45" s="46">
        <v>10487145</v>
      </c>
      <c r="D45" s="46">
        <v>425314877</v>
      </c>
      <c r="E45" s="46">
        <v>435802017</v>
      </c>
      <c r="F45" s="46">
        <v>5</v>
      </c>
    </row>
    <row r="46" spans="1:6" customFormat="1" x14ac:dyDescent="0.25">
      <c r="A46" s="43" t="s">
        <v>1245</v>
      </c>
      <c r="B46" s="43" t="s">
        <v>1246</v>
      </c>
      <c r="C46" s="46">
        <v>0</v>
      </c>
      <c r="D46" s="46">
        <v>53555088.979999997</v>
      </c>
      <c r="E46" s="46">
        <v>53555088.979999997</v>
      </c>
      <c r="F46" s="46">
        <v>0</v>
      </c>
    </row>
    <row r="47" spans="1:6" customFormat="1" x14ac:dyDescent="0.25">
      <c r="A47" s="43" t="s">
        <v>1247</v>
      </c>
      <c r="B47" s="43" t="s">
        <v>1246</v>
      </c>
      <c r="C47" s="46">
        <v>0</v>
      </c>
      <c r="D47" s="46">
        <v>53555088.979999997</v>
      </c>
      <c r="E47" s="46">
        <v>53555088.979999997</v>
      </c>
      <c r="F47" s="46">
        <v>0</v>
      </c>
    </row>
    <row r="48" spans="1:6" customFormat="1" x14ac:dyDescent="0.25">
      <c r="A48" s="43" t="s">
        <v>70</v>
      </c>
      <c r="B48" s="43" t="s">
        <v>71</v>
      </c>
      <c r="C48" s="46">
        <v>839822</v>
      </c>
      <c r="D48" s="46">
        <v>32327302.239999998</v>
      </c>
      <c r="E48" s="46">
        <v>29340360.239999998</v>
      </c>
      <c r="F48" s="46">
        <v>3826764</v>
      </c>
    </row>
    <row r="49" spans="1:6" customFormat="1" x14ac:dyDescent="0.25">
      <c r="A49" s="43" t="s">
        <v>72</v>
      </c>
      <c r="B49" s="43" t="s">
        <v>71</v>
      </c>
      <c r="C49" s="46">
        <v>839822</v>
      </c>
      <c r="D49" s="46">
        <v>32327302.239999998</v>
      </c>
      <c r="E49" s="46">
        <v>29340360.239999998</v>
      </c>
      <c r="F49" s="46">
        <v>3826764</v>
      </c>
    </row>
    <row r="50" spans="1:6" x14ac:dyDescent="0.25">
      <c r="A50" s="121" t="s">
        <v>1071</v>
      </c>
      <c r="B50" s="121" t="s">
        <v>1072</v>
      </c>
      <c r="C50" s="122">
        <v>15111773</v>
      </c>
      <c r="D50" s="122">
        <v>0</v>
      </c>
      <c r="E50" s="122">
        <v>0</v>
      </c>
      <c r="F50" s="122">
        <v>15111773</v>
      </c>
    </row>
    <row r="51" spans="1:6" customFormat="1" x14ac:dyDescent="0.25">
      <c r="A51" s="43" t="s">
        <v>1073</v>
      </c>
      <c r="B51" s="43" t="s">
        <v>1074</v>
      </c>
      <c r="C51" s="46">
        <v>15111773</v>
      </c>
      <c r="D51" s="46">
        <v>0</v>
      </c>
      <c r="E51" s="46">
        <v>0</v>
      </c>
      <c r="F51" s="46">
        <v>15111773</v>
      </c>
    </row>
    <row r="52" spans="1:6" customFormat="1" x14ac:dyDescent="0.25">
      <c r="A52" s="43" t="s">
        <v>1075</v>
      </c>
      <c r="B52" s="43" t="s">
        <v>1074</v>
      </c>
      <c r="C52" s="46">
        <v>15111773</v>
      </c>
      <c r="D52" s="46">
        <v>0</v>
      </c>
      <c r="E52" s="46">
        <v>0</v>
      </c>
      <c r="F52" s="46">
        <v>15111773</v>
      </c>
    </row>
    <row r="53" spans="1:6" ht="30" x14ac:dyDescent="0.25">
      <c r="A53" s="121" t="s">
        <v>1076</v>
      </c>
      <c r="B53" s="121" t="s">
        <v>1077</v>
      </c>
      <c r="C53" s="122">
        <v>-248335356.66999999</v>
      </c>
      <c r="D53" s="122">
        <v>27939265.57</v>
      </c>
      <c r="E53" s="122">
        <v>131602799.75</v>
      </c>
      <c r="F53" s="122">
        <v>-351998890.85000002</v>
      </c>
    </row>
    <row r="54" spans="1:6" customFormat="1" x14ac:dyDescent="0.25">
      <c r="A54" s="43" t="s">
        <v>1078</v>
      </c>
      <c r="B54" s="43" t="s">
        <v>1079</v>
      </c>
      <c r="C54" s="46">
        <v>0</v>
      </c>
      <c r="D54" s="46">
        <v>0</v>
      </c>
      <c r="E54" s="46">
        <v>0</v>
      </c>
      <c r="F54" s="46">
        <v>0</v>
      </c>
    </row>
    <row r="55" spans="1:6" customFormat="1" x14ac:dyDescent="0.25">
      <c r="A55" s="43" t="s">
        <v>1080</v>
      </c>
      <c r="B55" s="43" t="s">
        <v>1081</v>
      </c>
      <c r="C55" s="46">
        <v>0</v>
      </c>
      <c r="D55" s="46">
        <v>0</v>
      </c>
      <c r="E55" s="46">
        <v>0</v>
      </c>
      <c r="F55" s="46">
        <v>0</v>
      </c>
    </row>
    <row r="56" spans="1:6" customFormat="1" x14ac:dyDescent="0.25">
      <c r="A56" s="43" t="s">
        <v>1238</v>
      </c>
      <c r="B56" s="43" t="s">
        <v>71</v>
      </c>
      <c r="C56" s="46">
        <v>-248335356.66999999</v>
      </c>
      <c r="D56" s="46">
        <v>27939265.57</v>
      </c>
      <c r="E56" s="46">
        <v>131602799.75</v>
      </c>
      <c r="F56" s="46">
        <v>-351998890.85000002</v>
      </c>
    </row>
    <row r="57" spans="1:6" customFormat="1" x14ac:dyDescent="0.25">
      <c r="A57" s="43" t="s">
        <v>1237</v>
      </c>
      <c r="B57" s="43" t="s">
        <v>71</v>
      </c>
      <c r="C57" s="46">
        <v>-248335356.66999999</v>
      </c>
      <c r="D57" s="46">
        <v>27939265.57</v>
      </c>
      <c r="E57" s="46">
        <v>131602799.75</v>
      </c>
      <c r="F57" s="46">
        <v>-351998890.85000002</v>
      </c>
    </row>
    <row r="58" spans="1:6" customFormat="1" x14ac:dyDescent="0.25">
      <c r="A58" s="43" t="s">
        <v>73</v>
      </c>
      <c r="B58" s="43" t="s">
        <v>74</v>
      </c>
      <c r="C58" s="46">
        <v>0</v>
      </c>
      <c r="D58" s="46">
        <v>379537397.98000002</v>
      </c>
      <c r="E58" s="46">
        <v>379537397.98000002</v>
      </c>
      <c r="F58" s="46">
        <v>0</v>
      </c>
    </row>
    <row r="59" spans="1:6" x14ac:dyDescent="0.25">
      <c r="A59" s="121" t="s">
        <v>75</v>
      </c>
      <c r="B59" s="121" t="s">
        <v>76</v>
      </c>
      <c r="C59" s="122">
        <v>0</v>
      </c>
      <c r="D59" s="122">
        <v>379537397.98000002</v>
      </c>
      <c r="E59" s="122">
        <v>379537397.98000002</v>
      </c>
      <c r="F59" s="122">
        <v>0</v>
      </c>
    </row>
    <row r="60" spans="1:6" customFormat="1" x14ac:dyDescent="0.25">
      <c r="A60" s="43" t="s">
        <v>1069</v>
      </c>
      <c r="B60" s="43" t="s">
        <v>1067</v>
      </c>
      <c r="C60" s="46">
        <v>0</v>
      </c>
      <c r="D60" s="46">
        <v>0</v>
      </c>
      <c r="E60" s="46">
        <v>0</v>
      </c>
      <c r="F60" s="46">
        <v>0</v>
      </c>
    </row>
    <row r="61" spans="1:6" customFormat="1" x14ac:dyDescent="0.25">
      <c r="A61" s="43" t="s">
        <v>1068</v>
      </c>
      <c r="B61" s="43" t="s">
        <v>1067</v>
      </c>
      <c r="C61" s="46">
        <v>0</v>
      </c>
      <c r="D61" s="46">
        <v>0</v>
      </c>
      <c r="E61" s="46">
        <v>0</v>
      </c>
      <c r="F61" s="46">
        <v>0</v>
      </c>
    </row>
    <row r="62" spans="1:6" customFormat="1" x14ac:dyDescent="0.25">
      <c r="A62" s="43" t="s">
        <v>77</v>
      </c>
      <c r="B62" s="43" t="s">
        <v>78</v>
      </c>
      <c r="C62" s="46">
        <v>0</v>
      </c>
      <c r="D62" s="46">
        <v>0</v>
      </c>
      <c r="E62" s="46">
        <v>0</v>
      </c>
      <c r="F62" s="46">
        <v>0</v>
      </c>
    </row>
    <row r="63" spans="1:6" customFormat="1" x14ac:dyDescent="0.25">
      <c r="A63" s="43" t="s">
        <v>79</v>
      </c>
      <c r="B63" s="43" t="s">
        <v>78</v>
      </c>
      <c r="C63" s="46">
        <v>0</v>
      </c>
      <c r="D63" s="46">
        <v>0</v>
      </c>
      <c r="E63" s="46">
        <v>0</v>
      </c>
      <c r="F63" s="46">
        <v>0</v>
      </c>
    </row>
    <row r="64" spans="1:6" customFormat="1" x14ac:dyDescent="0.25">
      <c r="A64" s="43" t="s">
        <v>80</v>
      </c>
      <c r="B64" s="43" t="s">
        <v>81</v>
      </c>
      <c r="C64" s="46">
        <v>0</v>
      </c>
      <c r="D64" s="46">
        <v>379537397.98000002</v>
      </c>
      <c r="E64" s="46">
        <v>379537397.98000002</v>
      </c>
      <c r="F64" s="46">
        <v>0</v>
      </c>
    </row>
    <row r="65" spans="1:6" customFormat="1" x14ac:dyDescent="0.25">
      <c r="A65" s="43" t="s">
        <v>82</v>
      </c>
      <c r="B65" s="43" t="s">
        <v>81</v>
      </c>
      <c r="C65" s="46">
        <v>0</v>
      </c>
      <c r="D65" s="46">
        <v>379537397.98000002</v>
      </c>
      <c r="E65" s="46">
        <v>379537397.98000002</v>
      </c>
      <c r="F65" s="46">
        <v>0</v>
      </c>
    </row>
    <row r="66" spans="1:6" customFormat="1" x14ac:dyDescent="0.25">
      <c r="A66" s="43" t="s">
        <v>83</v>
      </c>
      <c r="B66" s="43" t="s">
        <v>84</v>
      </c>
      <c r="C66" s="46">
        <v>186965660003.82999</v>
      </c>
      <c r="D66" s="46">
        <v>58126988169.57</v>
      </c>
      <c r="E66" s="46">
        <v>42675630727.110001</v>
      </c>
      <c r="F66" s="46">
        <v>202417017446.29001</v>
      </c>
    </row>
    <row r="67" spans="1:6" x14ac:dyDescent="0.25">
      <c r="A67" s="121" t="s">
        <v>85</v>
      </c>
      <c r="B67" s="121" t="s">
        <v>86</v>
      </c>
      <c r="C67" s="122">
        <v>25990211992</v>
      </c>
      <c r="D67" s="122">
        <v>0</v>
      </c>
      <c r="E67" s="122">
        <v>0</v>
      </c>
      <c r="F67" s="122">
        <v>25990211992</v>
      </c>
    </row>
    <row r="68" spans="1:6" customFormat="1" x14ac:dyDescent="0.25">
      <c r="A68" s="43" t="s">
        <v>87</v>
      </c>
      <c r="B68" s="43" t="s">
        <v>88</v>
      </c>
      <c r="C68" s="46">
        <v>25990211992</v>
      </c>
      <c r="D68" s="46">
        <v>0</v>
      </c>
      <c r="E68" s="46">
        <v>0</v>
      </c>
      <c r="F68" s="46">
        <v>25990211992</v>
      </c>
    </row>
    <row r="69" spans="1:6" customFormat="1" x14ac:dyDescent="0.25">
      <c r="A69" s="43" t="s">
        <v>89</v>
      </c>
      <c r="B69" s="43" t="s">
        <v>88</v>
      </c>
      <c r="C69" s="46">
        <v>25990211992</v>
      </c>
      <c r="D69" s="46">
        <v>0</v>
      </c>
      <c r="E69" s="46">
        <v>0</v>
      </c>
      <c r="F69" s="46">
        <v>25990211992</v>
      </c>
    </row>
    <row r="70" spans="1:6" x14ac:dyDescent="0.25">
      <c r="A70" s="121" t="s">
        <v>90</v>
      </c>
      <c r="B70" s="121" t="s">
        <v>91</v>
      </c>
      <c r="C70" s="122">
        <v>10365122589.33</v>
      </c>
      <c r="D70" s="122">
        <v>26322624776.59</v>
      </c>
      <c r="E70" s="122">
        <v>23570849989.02</v>
      </c>
      <c r="F70" s="122">
        <v>13116897376.9</v>
      </c>
    </row>
    <row r="71" spans="1:6" customFormat="1" x14ac:dyDescent="0.25">
      <c r="A71" s="43" t="s">
        <v>92</v>
      </c>
      <c r="B71" s="43" t="s">
        <v>93</v>
      </c>
      <c r="C71" s="46">
        <v>10365122589.33</v>
      </c>
      <c r="D71" s="46">
        <v>19832506156.169998</v>
      </c>
      <c r="E71" s="46">
        <v>17138030468.57</v>
      </c>
      <c r="F71" s="46">
        <v>13059598276.93</v>
      </c>
    </row>
    <row r="72" spans="1:6" customFormat="1" x14ac:dyDescent="0.25">
      <c r="A72" s="43" t="s">
        <v>1236</v>
      </c>
      <c r="B72" s="43" t="s">
        <v>1235</v>
      </c>
      <c r="C72" s="46">
        <v>0</v>
      </c>
      <c r="D72" s="46">
        <v>0</v>
      </c>
      <c r="E72" s="46">
        <v>0</v>
      </c>
      <c r="F72" s="46">
        <v>0</v>
      </c>
    </row>
    <row r="73" spans="1:6" customFormat="1" x14ac:dyDescent="0.25">
      <c r="A73" s="43" t="s">
        <v>94</v>
      </c>
      <c r="B73" s="43" t="s">
        <v>95</v>
      </c>
      <c r="C73" s="46">
        <v>0</v>
      </c>
      <c r="D73" s="46">
        <v>0</v>
      </c>
      <c r="E73" s="46">
        <v>0</v>
      </c>
      <c r="F73" s="46">
        <v>0</v>
      </c>
    </row>
    <row r="74" spans="1:6" customFormat="1" x14ac:dyDescent="0.25">
      <c r="A74" s="43" t="s">
        <v>96</v>
      </c>
      <c r="B74" s="43" t="s">
        <v>97</v>
      </c>
      <c r="C74" s="46">
        <v>10365122589.33</v>
      </c>
      <c r="D74" s="46">
        <v>19832506156.169998</v>
      </c>
      <c r="E74" s="46">
        <v>17138030468.57</v>
      </c>
      <c r="F74" s="46">
        <v>13059598276.93</v>
      </c>
    </row>
    <row r="75" spans="1:6" customFormat="1" x14ac:dyDescent="0.25">
      <c r="A75" s="43" t="s">
        <v>98</v>
      </c>
      <c r="B75" s="43" t="s">
        <v>99</v>
      </c>
      <c r="C75" s="46">
        <v>0</v>
      </c>
      <c r="D75" s="46">
        <v>0</v>
      </c>
      <c r="E75" s="46">
        <v>0</v>
      </c>
      <c r="F75" s="46">
        <v>0</v>
      </c>
    </row>
    <row r="76" spans="1:6" customFormat="1" x14ac:dyDescent="0.25">
      <c r="A76" s="43" t="s">
        <v>100</v>
      </c>
      <c r="B76" s="43" t="s">
        <v>101</v>
      </c>
      <c r="C76" s="46">
        <v>0</v>
      </c>
      <c r="D76" s="46">
        <v>0</v>
      </c>
      <c r="E76" s="46">
        <v>0</v>
      </c>
      <c r="F76" s="46">
        <v>0</v>
      </c>
    </row>
    <row r="77" spans="1:6" customFormat="1" x14ac:dyDescent="0.25">
      <c r="A77" s="43" t="s">
        <v>102</v>
      </c>
      <c r="B77" s="43" t="s">
        <v>103</v>
      </c>
      <c r="C77" s="46">
        <v>0</v>
      </c>
      <c r="D77" s="46">
        <v>0</v>
      </c>
      <c r="E77" s="46">
        <v>0</v>
      </c>
      <c r="F77" s="46">
        <v>0</v>
      </c>
    </row>
    <row r="78" spans="1:6" customFormat="1" x14ac:dyDescent="0.25">
      <c r="A78" s="43" t="s">
        <v>104</v>
      </c>
      <c r="B78" s="43" t="s">
        <v>105</v>
      </c>
      <c r="C78" s="46">
        <v>0</v>
      </c>
      <c r="D78" s="46">
        <v>297763399.56999999</v>
      </c>
      <c r="E78" s="46">
        <v>240464299.59999999</v>
      </c>
      <c r="F78" s="46">
        <v>57299099.969999999</v>
      </c>
    </row>
    <row r="79" spans="1:6" customFormat="1" x14ac:dyDescent="0.25">
      <c r="A79" s="43" t="s">
        <v>106</v>
      </c>
      <c r="B79" s="43" t="s">
        <v>107</v>
      </c>
      <c r="C79" s="46">
        <v>0</v>
      </c>
      <c r="D79" s="46">
        <v>8996999.9700000007</v>
      </c>
      <c r="E79" s="46">
        <v>0</v>
      </c>
      <c r="F79" s="46">
        <v>8996999.9700000007</v>
      </c>
    </row>
    <row r="80" spans="1:6" customFormat="1" x14ac:dyDescent="0.25">
      <c r="A80" s="43" t="s">
        <v>108</v>
      </c>
      <c r="B80" s="43" t="s">
        <v>109</v>
      </c>
      <c r="C80" s="46">
        <v>0</v>
      </c>
      <c r="D80" s="46">
        <v>288766399.60000002</v>
      </c>
      <c r="E80" s="46">
        <v>240464299.59999999</v>
      </c>
      <c r="F80" s="46">
        <v>48302100</v>
      </c>
    </row>
    <row r="81" spans="1:6" customFormat="1" x14ac:dyDescent="0.25">
      <c r="A81" s="43" t="s">
        <v>110</v>
      </c>
      <c r="B81" s="43" t="s">
        <v>111</v>
      </c>
      <c r="C81" s="46">
        <v>0</v>
      </c>
      <c r="D81" s="46">
        <v>0</v>
      </c>
      <c r="E81" s="46">
        <v>0</v>
      </c>
      <c r="F81" s="46">
        <v>0</v>
      </c>
    </row>
    <row r="82" spans="1:6" customFormat="1" x14ac:dyDescent="0.25">
      <c r="A82" s="43" t="s">
        <v>112</v>
      </c>
      <c r="B82" s="43" t="s">
        <v>113</v>
      </c>
      <c r="C82" s="46">
        <v>0</v>
      </c>
      <c r="D82" s="46">
        <v>6192355220.8500004</v>
      </c>
      <c r="E82" s="46">
        <v>6192355220.8500004</v>
      </c>
      <c r="F82" s="46">
        <v>0</v>
      </c>
    </row>
    <row r="83" spans="1:6" customFormat="1" x14ac:dyDescent="0.25">
      <c r="A83" s="43" t="s">
        <v>114</v>
      </c>
      <c r="B83" s="43" t="s">
        <v>115</v>
      </c>
      <c r="C83" s="46">
        <v>0</v>
      </c>
      <c r="D83" s="46">
        <v>4872888498</v>
      </c>
      <c r="E83" s="46">
        <v>4872888498</v>
      </c>
      <c r="F83" s="46">
        <v>0</v>
      </c>
    </row>
    <row r="84" spans="1:6" customFormat="1" x14ac:dyDescent="0.25">
      <c r="A84" s="43" t="s">
        <v>116</v>
      </c>
      <c r="B84" s="43" t="s">
        <v>117</v>
      </c>
      <c r="C84" s="46">
        <v>0</v>
      </c>
      <c r="D84" s="46">
        <v>1319466722.8499999</v>
      </c>
      <c r="E84" s="46">
        <v>1319466722.8499999</v>
      </c>
      <c r="F84" s="46">
        <v>0</v>
      </c>
    </row>
    <row r="85" spans="1:6" customFormat="1" x14ac:dyDescent="0.25">
      <c r="A85" s="43" t="s">
        <v>118</v>
      </c>
      <c r="B85" s="43" t="s">
        <v>119</v>
      </c>
      <c r="C85" s="46">
        <v>0</v>
      </c>
      <c r="D85" s="46">
        <v>0</v>
      </c>
      <c r="E85" s="46">
        <v>0</v>
      </c>
      <c r="F85" s="46">
        <v>0</v>
      </c>
    </row>
    <row r="86" spans="1:6" customFormat="1" ht="30" x14ac:dyDescent="0.25">
      <c r="A86" s="43" t="s">
        <v>120</v>
      </c>
      <c r="B86" s="43" t="s">
        <v>121</v>
      </c>
      <c r="C86" s="46">
        <v>0</v>
      </c>
      <c r="D86" s="46">
        <v>0</v>
      </c>
      <c r="E86" s="46">
        <v>0</v>
      </c>
      <c r="F86" s="46">
        <v>0</v>
      </c>
    </row>
    <row r="87" spans="1:6" customFormat="1" x14ac:dyDescent="0.25">
      <c r="A87" s="43" t="s">
        <v>122</v>
      </c>
      <c r="B87" s="43" t="s">
        <v>123</v>
      </c>
      <c r="C87" s="46">
        <v>0</v>
      </c>
      <c r="D87" s="46">
        <v>0</v>
      </c>
      <c r="E87" s="46">
        <v>0</v>
      </c>
      <c r="F87" s="46">
        <v>0</v>
      </c>
    </row>
    <row r="88" spans="1:6" customFormat="1" x14ac:dyDescent="0.25">
      <c r="A88" s="43" t="s">
        <v>124</v>
      </c>
      <c r="B88" s="43" t="s">
        <v>125</v>
      </c>
      <c r="C88" s="46">
        <v>0</v>
      </c>
      <c r="D88" s="46">
        <v>0</v>
      </c>
      <c r="E88" s="46">
        <v>0</v>
      </c>
      <c r="F88" s="46">
        <v>0</v>
      </c>
    </row>
    <row r="89" spans="1:6" customFormat="1" x14ac:dyDescent="0.25">
      <c r="A89" s="43" t="s">
        <v>126</v>
      </c>
      <c r="B89" s="43" t="s">
        <v>127</v>
      </c>
      <c r="C89" s="46">
        <v>0</v>
      </c>
      <c r="D89" s="46">
        <v>0</v>
      </c>
      <c r="E89" s="46">
        <v>0</v>
      </c>
      <c r="F89" s="46">
        <v>0</v>
      </c>
    </row>
    <row r="90" spans="1:6" customFormat="1" x14ac:dyDescent="0.25">
      <c r="A90" s="43" t="s">
        <v>128</v>
      </c>
      <c r="B90" s="43" t="s">
        <v>129</v>
      </c>
      <c r="C90" s="46">
        <v>0</v>
      </c>
      <c r="D90" s="46">
        <v>0</v>
      </c>
      <c r="E90" s="46">
        <v>0</v>
      </c>
      <c r="F90" s="46">
        <v>0</v>
      </c>
    </row>
    <row r="91" spans="1:6" customFormat="1" x14ac:dyDescent="0.25">
      <c r="A91" s="43" t="s">
        <v>130</v>
      </c>
      <c r="B91" s="43" t="s">
        <v>129</v>
      </c>
      <c r="C91" s="46">
        <v>0</v>
      </c>
      <c r="D91" s="46">
        <v>0</v>
      </c>
      <c r="E91" s="46">
        <v>0</v>
      </c>
      <c r="F91" s="46">
        <v>0</v>
      </c>
    </row>
    <row r="92" spans="1:6" ht="30" x14ac:dyDescent="0.25">
      <c r="A92" s="121" t="s">
        <v>131</v>
      </c>
      <c r="B92" s="121" t="s">
        <v>132</v>
      </c>
      <c r="C92" s="122">
        <v>4250448526.21</v>
      </c>
      <c r="D92" s="122">
        <v>3761050450.3800001</v>
      </c>
      <c r="E92" s="122">
        <v>4058906856.8899999</v>
      </c>
      <c r="F92" s="122">
        <v>3952592119.6999998</v>
      </c>
    </row>
    <row r="93" spans="1:6" customFormat="1" x14ac:dyDescent="0.25">
      <c r="A93" s="43" t="s">
        <v>133</v>
      </c>
      <c r="B93" s="43" t="s">
        <v>134</v>
      </c>
      <c r="C93" s="46">
        <v>0</v>
      </c>
      <c r="D93" s="46">
        <v>0</v>
      </c>
      <c r="E93" s="46">
        <v>0</v>
      </c>
      <c r="F93" s="46">
        <v>0</v>
      </c>
    </row>
    <row r="94" spans="1:6" customFormat="1" x14ac:dyDescent="0.25">
      <c r="A94" s="43" t="s">
        <v>135</v>
      </c>
      <c r="B94" s="43" t="s">
        <v>136</v>
      </c>
      <c r="C94" s="46">
        <v>0</v>
      </c>
      <c r="D94" s="46">
        <v>0</v>
      </c>
      <c r="E94" s="46">
        <v>0</v>
      </c>
      <c r="F94" s="46">
        <v>0</v>
      </c>
    </row>
    <row r="95" spans="1:6" customFormat="1" x14ac:dyDescent="0.25">
      <c r="A95" s="43" t="s">
        <v>1151</v>
      </c>
      <c r="B95" s="43" t="s">
        <v>235</v>
      </c>
      <c r="C95" s="46">
        <v>0</v>
      </c>
      <c r="D95" s="46">
        <v>14916744.17</v>
      </c>
      <c r="E95" s="46">
        <v>0</v>
      </c>
      <c r="F95" s="46">
        <v>14916744.17</v>
      </c>
    </row>
    <row r="96" spans="1:6" customFormat="1" x14ac:dyDescent="0.25">
      <c r="A96" s="43" t="s">
        <v>1150</v>
      </c>
      <c r="B96" s="43" t="s">
        <v>169</v>
      </c>
      <c r="C96" s="46">
        <v>0</v>
      </c>
      <c r="D96" s="46">
        <v>14916744.17</v>
      </c>
      <c r="E96" s="46">
        <v>0</v>
      </c>
      <c r="F96" s="46">
        <v>14916744.17</v>
      </c>
    </row>
    <row r="97" spans="1:6" customFormat="1" x14ac:dyDescent="0.25">
      <c r="A97" s="43" t="s">
        <v>1149</v>
      </c>
      <c r="B97" s="43" t="s">
        <v>172</v>
      </c>
      <c r="C97" s="46">
        <v>0</v>
      </c>
      <c r="D97" s="46">
        <v>0</v>
      </c>
      <c r="E97" s="46">
        <v>0</v>
      </c>
      <c r="F97" s="46">
        <v>0</v>
      </c>
    </row>
    <row r="98" spans="1:6" customFormat="1" x14ac:dyDescent="0.25">
      <c r="A98" s="43" t="s">
        <v>137</v>
      </c>
      <c r="B98" s="43" t="s">
        <v>93</v>
      </c>
      <c r="C98" s="46">
        <v>184360927.62</v>
      </c>
      <c r="D98" s="46">
        <v>139608582.09999999</v>
      </c>
      <c r="E98" s="46">
        <v>184360927.62</v>
      </c>
      <c r="F98" s="46">
        <v>139608582.09999999</v>
      </c>
    </row>
    <row r="99" spans="1:6" customFormat="1" x14ac:dyDescent="0.25">
      <c r="A99" s="43" t="s">
        <v>138</v>
      </c>
      <c r="B99" s="43" t="s">
        <v>95</v>
      </c>
      <c r="C99" s="46">
        <v>0</v>
      </c>
      <c r="D99" s="46">
        <v>0</v>
      </c>
      <c r="E99" s="46">
        <v>0</v>
      </c>
      <c r="F99" s="46">
        <v>0</v>
      </c>
    </row>
    <row r="100" spans="1:6" customFormat="1" x14ac:dyDescent="0.25">
      <c r="A100" s="43" t="s">
        <v>139</v>
      </c>
      <c r="B100" s="43" t="s">
        <v>97</v>
      </c>
      <c r="C100" s="46">
        <v>184360927.62</v>
      </c>
      <c r="D100" s="46">
        <v>139608582.09999999</v>
      </c>
      <c r="E100" s="46">
        <v>184360927.62</v>
      </c>
      <c r="F100" s="46">
        <v>139608582.09999999</v>
      </c>
    </row>
    <row r="101" spans="1:6" customFormat="1" x14ac:dyDescent="0.25">
      <c r="A101" s="43" t="s">
        <v>140</v>
      </c>
      <c r="B101" s="43" t="s">
        <v>141</v>
      </c>
      <c r="C101" s="46">
        <v>0</v>
      </c>
      <c r="D101" s="46">
        <v>0</v>
      </c>
      <c r="E101" s="46">
        <v>0</v>
      </c>
      <c r="F101" s="46">
        <v>0</v>
      </c>
    </row>
    <row r="102" spans="1:6" customFormat="1" x14ac:dyDescent="0.25">
      <c r="A102" s="43" t="s">
        <v>1082</v>
      </c>
      <c r="B102" s="43" t="s">
        <v>101</v>
      </c>
      <c r="C102" s="46">
        <v>0</v>
      </c>
      <c r="D102" s="46">
        <v>10050420</v>
      </c>
      <c r="E102" s="46">
        <v>5025210</v>
      </c>
      <c r="F102" s="46">
        <v>5025210</v>
      </c>
    </row>
    <row r="103" spans="1:6" customFormat="1" x14ac:dyDescent="0.25">
      <c r="A103" s="43" t="s">
        <v>1083</v>
      </c>
      <c r="B103" s="43" t="s">
        <v>1084</v>
      </c>
      <c r="C103" s="46">
        <v>0</v>
      </c>
      <c r="D103" s="46">
        <v>0</v>
      </c>
      <c r="E103" s="46">
        <v>0</v>
      </c>
      <c r="F103" s="46">
        <v>0</v>
      </c>
    </row>
    <row r="104" spans="1:6" customFormat="1" x14ac:dyDescent="0.25">
      <c r="A104" s="43" t="s">
        <v>1085</v>
      </c>
      <c r="B104" s="43" t="s">
        <v>103</v>
      </c>
      <c r="C104" s="46">
        <v>0</v>
      </c>
      <c r="D104" s="46">
        <v>10050420</v>
      </c>
      <c r="E104" s="46">
        <v>5025210</v>
      </c>
      <c r="F104" s="46">
        <v>5025210</v>
      </c>
    </row>
    <row r="105" spans="1:6" customFormat="1" x14ac:dyDescent="0.25">
      <c r="A105" s="43" t="s">
        <v>142</v>
      </c>
      <c r="B105" s="43" t="s">
        <v>105</v>
      </c>
      <c r="C105" s="46">
        <v>160688734.68000001</v>
      </c>
      <c r="D105" s="46">
        <v>510637570.62</v>
      </c>
      <c r="E105" s="46">
        <v>459025430.97000003</v>
      </c>
      <c r="F105" s="46">
        <v>212300874.33000001</v>
      </c>
    </row>
    <row r="106" spans="1:6" customFormat="1" x14ac:dyDescent="0.25">
      <c r="A106" s="43" t="s">
        <v>143</v>
      </c>
      <c r="B106" s="43" t="s">
        <v>107</v>
      </c>
      <c r="C106" s="46">
        <v>56586456.700000003</v>
      </c>
      <c r="D106" s="46">
        <v>106222239.59999999</v>
      </c>
      <c r="E106" s="46">
        <v>77498007.390000001</v>
      </c>
      <c r="F106" s="46">
        <v>85310688.909999996</v>
      </c>
    </row>
    <row r="107" spans="1:6" customFormat="1" x14ac:dyDescent="0.25">
      <c r="A107" s="43" t="s">
        <v>144</v>
      </c>
      <c r="B107" s="43" t="s">
        <v>109</v>
      </c>
      <c r="C107" s="46">
        <v>104102277.98</v>
      </c>
      <c r="D107" s="46">
        <v>404415331.01999998</v>
      </c>
      <c r="E107" s="46">
        <v>381527423.57999998</v>
      </c>
      <c r="F107" s="46">
        <v>126990185.42</v>
      </c>
    </row>
    <row r="108" spans="1:6" customFormat="1" ht="30" x14ac:dyDescent="0.25">
      <c r="A108" s="43" t="s">
        <v>145</v>
      </c>
      <c r="B108" s="43" t="s">
        <v>146</v>
      </c>
      <c r="C108" s="46">
        <v>0</v>
      </c>
      <c r="D108" s="46">
        <v>0</v>
      </c>
      <c r="E108" s="46">
        <v>0</v>
      </c>
      <c r="F108" s="46">
        <v>0</v>
      </c>
    </row>
    <row r="109" spans="1:6" customFormat="1" x14ac:dyDescent="0.25">
      <c r="A109" s="43" t="s">
        <v>147</v>
      </c>
      <c r="B109" s="43" t="s">
        <v>113</v>
      </c>
      <c r="C109" s="46">
        <v>1697153582.9400001</v>
      </c>
      <c r="D109" s="46">
        <v>2942554197.4400001</v>
      </c>
      <c r="E109" s="46">
        <v>3186309866.6700001</v>
      </c>
      <c r="F109" s="46">
        <v>1453397913.71</v>
      </c>
    </row>
    <row r="110" spans="1:6" customFormat="1" x14ac:dyDescent="0.25">
      <c r="A110" s="43" t="s">
        <v>148</v>
      </c>
      <c r="B110" s="43" t="s">
        <v>115</v>
      </c>
      <c r="C110" s="46">
        <v>1302701291.6400001</v>
      </c>
      <c r="D110" s="46">
        <v>2441554182.98</v>
      </c>
      <c r="E110" s="46">
        <v>2572673743.4899998</v>
      </c>
      <c r="F110" s="46">
        <v>1171581731.1300001</v>
      </c>
    </row>
    <row r="111" spans="1:6" customFormat="1" x14ac:dyDescent="0.25">
      <c r="A111" s="43" t="s">
        <v>149</v>
      </c>
      <c r="B111" s="43" t="s">
        <v>117</v>
      </c>
      <c r="C111" s="46">
        <v>394452291.30000001</v>
      </c>
      <c r="D111" s="46">
        <v>501000014.45999998</v>
      </c>
      <c r="E111" s="46">
        <v>613636123.17999995</v>
      </c>
      <c r="F111" s="46">
        <v>281816182.57999998</v>
      </c>
    </row>
    <row r="112" spans="1:6" customFormat="1" ht="30" x14ac:dyDescent="0.25">
      <c r="A112" s="43" t="s">
        <v>150</v>
      </c>
      <c r="B112" s="43" t="s">
        <v>121</v>
      </c>
      <c r="C112" s="46">
        <v>0</v>
      </c>
      <c r="D112" s="46">
        <v>0</v>
      </c>
      <c r="E112" s="46">
        <v>0</v>
      </c>
      <c r="F112" s="46">
        <v>0</v>
      </c>
    </row>
    <row r="113" spans="1:6" customFormat="1" x14ac:dyDescent="0.25">
      <c r="A113" s="43" t="s">
        <v>151</v>
      </c>
      <c r="B113" s="43" t="s">
        <v>125</v>
      </c>
      <c r="C113" s="46">
        <v>2208245280.9699998</v>
      </c>
      <c r="D113" s="46">
        <v>143282936.05000001</v>
      </c>
      <c r="E113" s="46">
        <v>224185421.63</v>
      </c>
      <c r="F113" s="46">
        <v>2127342795.3900001</v>
      </c>
    </row>
    <row r="114" spans="1:6" customFormat="1" x14ac:dyDescent="0.25">
      <c r="A114" s="43" t="s">
        <v>1086</v>
      </c>
      <c r="B114" s="43" t="s">
        <v>1087</v>
      </c>
      <c r="C114" s="46">
        <v>0</v>
      </c>
      <c r="D114" s="46">
        <v>0</v>
      </c>
      <c r="E114" s="46">
        <v>0</v>
      </c>
      <c r="F114" s="46">
        <v>0</v>
      </c>
    </row>
    <row r="115" spans="1:6" customFormat="1" x14ac:dyDescent="0.25">
      <c r="A115" s="43" t="s">
        <v>152</v>
      </c>
      <c r="B115" s="43" t="s">
        <v>127</v>
      </c>
      <c r="C115" s="46">
        <v>2208245280.9699998</v>
      </c>
      <c r="D115" s="46">
        <v>143282936.05000001</v>
      </c>
      <c r="E115" s="46">
        <v>224185421.63</v>
      </c>
      <c r="F115" s="46">
        <v>2127342795.3900001</v>
      </c>
    </row>
    <row r="116" spans="1:6" customFormat="1" x14ac:dyDescent="0.25">
      <c r="A116" s="43" t="s">
        <v>153</v>
      </c>
      <c r="B116" s="43" t="s">
        <v>154</v>
      </c>
      <c r="C116" s="46">
        <v>0</v>
      </c>
      <c r="D116" s="46">
        <v>0</v>
      </c>
      <c r="E116" s="46">
        <v>0</v>
      </c>
      <c r="F116" s="46">
        <v>0</v>
      </c>
    </row>
    <row r="117" spans="1:6" customFormat="1" x14ac:dyDescent="0.25">
      <c r="A117" s="43" t="s">
        <v>155</v>
      </c>
      <c r="B117" s="43" t="s">
        <v>156</v>
      </c>
      <c r="C117" s="46">
        <v>0</v>
      </c>
      <c r="D117" s="46">
        <v>0</v>
      </c>
      <c r="E117" s="46">
        <v>0</v>
      </c>
      <c r="F117" s="46">
        <v>0</v>
      </c>
    </row>
    <row r="118" spans="1:6" x14ac:dyDescent="0.25">
      <c r="A118" s="121" t="s">
        <v>157</v>
      </c>
      <c r="B118" s="121" t="s">
        <v>158</v>
      </c>
      <c r="C118" s="122">
        <v>131931229691</v>
      </c>
      <c r="D118" s="122">
        <v>0</v>
      </c>
      <c r="E118" s="122">
        <v>0</v>
      </c>
      <c r="F118" s="122">
        <v>131931229691</v>
      </c>
    </row>
    <row r="119" spans="1:6" customFormat="1" x14ac:dyDescent="0.25">
      <c r="A119" s="43" t="s">
        <v>159</v>
      </c>
      <c r="B119" s="43" t="s">
        <v>160</v>
      </c>
      <c r="C119" s="46">
        <v>131931229691</v>
      </c>
      <c r="D119" s="46">
        <v>0</v>
      </c>
      <c r="E119" s="46">
        <v>0</v>
      </c>
      <c r="F119" s="46">
        <v>131931229691</v>
      </c>
    </row>
    <row r="120" spans="1:6" customFormat="1" x14ac:dyDescent="0.25">
      <c r="A120" s="43" t="s">
        <v>161</v>
      </c>
      <c r="B120" s="43" t="s">
        <v>160</v>
      </c>
      <c r="C120" s="46">
        <v>131931229691</v>
      </c>
      <c r="D120" s="46">
        <v>0</v>
      </c>
      <c r="E120" s="46">
        <v>0</v>
      </c>
      <c r="F120" s="46">
        <v>131931229691</v>
      </c>
    </row>
    <row r="121" spans="1:6" x14ac:dyDescent="0.25">
      <c r="A121" s="121" t="s">
        <v>162</v>
      </c>
      <c r="B121" s="121" t="s">
        <v>163</v>
      </c>
      <c r="C121" s="122">
        <v>1871948202.48</v>
      </c>
      <c r="D121" s="122">
        <v>0</v>
      </c>
      <c r="E121" s="122">
        <v>0</v>
      </c>
      <c r="F121" s="122">
        <v>1871948202.48</v>
      </c>
    </row>
    <row r="122" spans="1:6" customFormat="1" x14ac:dyDescent="0.25">
      <c r="A122" s="43" t="s">
        <v>164</v>
      </c>
      <c r="B122" s="43" t="s">
        <v>136</v>
      </c>
      <c r="C122" s="46">
        <v>1871948202.48</v>
      </c>
      <c r="D122" s="46">
        <v>0</v>
      </c>
      <c r="E122" s="46">
        <v>0</v>
      </c>
      <c r="F122" s="46">
        <v>1871948202.48</v>
      </c>
    </row>
    <row r="123" spans="1:6" customFormat="1" x14ac:dyDescent="0.25">
      <c r="A123" s="43" t="s">
        <v>165</v>
      </c>
      <c r="B123" s="43" t="s">
        <v>136</v>
      </c>
      <c r="C123" s="46">
        <v>1871948202.48</v>
      </c>
      <c r="D123" s="46">
        <v>0</v>
      </c>
      <c r="E123" s="46">
        <v>0</v>
      </c>
      <c r="F123" s="46">
        <v>1871948202.48</v>
      </c>
    </row>
    <row r="124" spans="1:6" x14ac:dyDescent="0.25">
      <c r="A124" s="121" t="s">
        <v>166</v>
      </c>
      <c r="B124" s="121" t="s">
        <v>167</v>
      </c>
      <c r="C124" s="122">
        <v>27767819.48</v>
      </c>
      <c r="D124" s="122">
        <v>0</v>
      </c>
      <c r="E124" s="122">
        <v>14916744.17</v>
      </c>
      <c r="F124" s="122">
        <v>12851075.310000001</v>
      </c>
    </row>
    <row r="125" spans="1:6" customFormat="1" x14ac:dyDescent="0.25">
      <c r="A125" s="43" t="s">
        <v>168</v>
      </c>
      <c r="B125" s="43" t="s">
        <v>169</v>
      </c>
      <c r="C125" s="46">
        <v>27767819.48</v>
      </c>
      <c r="D125" s="46">
        <v>0</v>
      </c>
      <c r="E125" s="46">
        <v>14916744.17</v>
      </c>
      <c r="F125" s="46">
        <v>12851075.310000001</v>
      </c>
    </row>
    <row r="126" spans="1:6" customFormat="1" x14ac:dyDescent="0.25">
      <c r="A126" s="43" t="s">
        <v>170</v>
      </c>
      <c r="B126" s="43" t="s">
        <v>169</v>
      </c>
      <c r="C126" s="46">
        <v>27767819.48</v>
      </c>
      <c r="D126" s="46">
        <v>0</v>
      </c>
      <c r="E126" s="46">
        <v>14916744.17</v>
      </c>
      <c r="F126" s="46">
        <v>12851075.310000001</v>
      </c>
    </row>
    <row r="127" spans="1:6" customFormat="1" x14ac:dyDescent="0.25">
      <c r="A127" s="43" t="s">
        <v>171</v>
      </c>
      <c r="B127" s="43" t="s">
        <v>172</v>
      </c>
      <c r="C127" s="46">
        <v>0</v>
      </c>
      <c r="D127" s="46">
        <v>0</v>
      </c>
      <c r="E127" s="46">
        <v>0</v>
      </c>
      <c r="F127" s="46">
        <v>0</v>
      </c>
    </row>
    <row r="128" spans="1:6" customFormat="1" x14ac:dyDescent="0.25">
      <c r="A128" s="43" t="s">
        <v>173</v>
      </c>
      <c r="B128" s="43" t="s">
        <v>172</v>
      </c>
      <c r="C128" s="46">
        <v>0</v>
      </c>
      <c r="D128" s="46">
        <v>0</v>
      </c>
      <c r="E128" s="46">
        <v>0</v>
      </c>
      <c r="F128" s="46">
        <v>0</v>
      </c>
    </row>
    <row r="129" spans="1:6" x14ac:dyDescent="0.25">
      <c r="A129" s="121" t="s">
        <v>174</v>
      </c>
      <c r="B129" s="121" t="s">
        <v>175</v>
      </c>
      <c r="C129" s="122">
        <v>5817010033.3900003</v>
      </c>
      <c r="D129" s="122">
        <v>17136007468.57</v>
      </c>
      <c r="E129" s="122">
        <v>2451075653.6799998</v>
      </c>
      <c r="F129" s="122">
        <v>20501941848.279999</v>
      </c>
    </row>
    <row r="130" spans="1:6" customFormat="1" x14ac:dyDescent="0.25">
      <c r="A130" s="43" t="s">
        <v>176</v>
      </c>
      <c r="B130" s="43" t="s">
        <v>95</v>
      </c>
      <c r="C130" s="46">
        <v>646144213.33000004</v>
      </c>
      <c r="D130" s="46">
        <v>0</v>
      </c>
      <c r="E130" s="46">
        <v>0</v>
      </c>
      <c r="F130" s="46">
        <v>646144213.33000004</v>
      </c>
    </row>
    <row r="131" spans="1:6" customFormat="1" x14ac:dyDescent="0.25">
      <c r="A131" s="43" t="s">
        <v>177</v>
      </c>
      <c r="B131" s="43" t="s">
        <v>95</v>
      </c>
      <c r="C131" s="46">
        <v>646144213.33000004</v>
      </c>
      <c r="D131" s="46">
        <v>0</v>
      </c>
      <c r="E131" s="46">
        <v>0</v>
      </c>
      <c r="F131" s="46">
        <v>646144213.33000004</v>
      </c>
    </row>
    <row r="132" spans="1:6" customFormat="1" x14ac:dyDescent="0.25">
      <c r="A132" s="43" t="s">
        <v>178</v>
      </c>
      <c r="B132" s="43" t="s">
        <v>97</v>
      </c>
      <c r="C132" s="46">
        <v>5170865820.0600004</v>
      </c>
      <c r="D132" s="46">
        <v>17136007468.57</v>
      </c>
      <c r="E132" s="46">
        <v>2451075653.6799998</v>
      </c>
      <c r="F132" s="46">
        <v>19855797634.950001</v>
      </c>
    </row>
    <row r="133" spans="1:6" customFormat="1" x14ac:dyDescent="0.25">
      <c r="A133" s="43" t="s">
        <v>179</v>
      </c>
      <c r="B133" s="43" t="s">
        <v>97</v>
      </c>
      <c r="C133" s="46">
        <v>5170865820.0600004</v>
      </c>
      <c r="D133" s="46">
        <v>17136007468.57</v>
      </c>
      <c r="E133" s="46">
        <v>2451075653.6799998</v>
      </c>
      <c r="F133" s="46">
        <v>19855797634.950001</v>
      </c>
    </row>
    <row r="134" spans="1:6" x14ac:dyDescent="0.25">
      <c r="A134" s="121" t="s">
        <v>180</v>
      </c>
      <c r="B134" s="121" t="s">
        <v>181</v>
      </c>
      <c r="C134" s="122">
        <v>34081368.609999999</v>
      </c>
      <c r="D134" s="122">
        <v>5025210</v>
      </c>
      <c r="E134" s="122">
        <v>10050420</v>
      </c>
      <c r="F134" s="122">
        <v>29056158.609999999</v>
      </c>
    </row>
    <row r="135" spans="1:6" customFormat="1" x14ac:dyDescent="0.25">
      <c r="A135" s="43" t="s">
        <v>182</v>
      </c>
      <c r="B135" s="43" t="s">
        <v>103</v>
      </c>
      <c r="C135" s="46">
        <v>34081368.609999999</v>
      </c>
      <c r="D135" s="46">
        <v>5025210</v>
      </c>
      <c r="E135" s="46">
        <v>10050420</v>
      </c>
      <c r="F135" s="46">
        <v>29056158.609999999</v>
      </c>
    </row>
    <row r="136" spans="1:6" customFormat="1" x14ac:dyDescent="0.25">
      <c r="A136" s="43" t="s">
        <v>183</v>
      </c>
      <c r="B136" s="43" t="s">
        <v>103</v>
      </c>
      <c r="C136" s="46">
        <v>34081368.609999999</v>
      </c>
      <c r="D136" s="46">
        <v>5025210</v>
      </c>
      <c r="E136" s="46">
        <v>10050420</v>
      </c>
      <c r="F136" s="46">
        <v>29056158.609999999</v>
      </c>
    </row>
    <row r="137" spans="1:6" customFormat="1" x14ac:dyDescent="0.25">
      <c r="A137" s="43" t="s">
        <v>184</v>
      </c>
      <c r="B137" s="43" t="s">
        <v>185</v>
      </c>
      <c r="C137" s="46">
        <v>0</v>
      </c>
      <c r="D137" s="46">
        <v>0</v>
      </c>
      <c r="E137" s="46">
        <v>0</v>
      </c>
      <c r="F137" s="46">
        <v>0</v>
      </c>
    </row>
    <row r="138" spans="1:6" customFormat="1" x14ac:dyDescent="0.25">
      <c r="A138" s="43" t="s">
        <v>186</v>
      </c>
      <c r="B138" s="43" t="s">
        <v>185</v>
      </c>
      <c r="C138" s="46">
        <v>0</v>
      </c>
      <c r="D138" s="46">
        <v>0</v>
      </c>
      <c r="E138" s="46">
        <v>0</v>
      </c>
      <c r="F138" s="46">
        <v>0</v>
      </c>
    </row>
    <row r="139" spans="1:6" x14ac:dyDescent="0.25">
      <c r="A139" s="121" t="s">
        <v>187</v>
      </c>
      <c r="B139" s="121" t="s">
        <v>188</v>
      </c>
      <c r="C139" s="122">
        <v>5192658064.4700003</v>
      </c>
      <c r="D139" s="122">
        <v>513315244.43000001</v>
      </c>
      <c r="E139" s="122">
        <v>546880673.49000001</v>
      </c>
      <c r="F139" s="122">
        <v>5159092635.4099998</v>
      </c>
    </row>
    <row r="140" spans="1:6" customFormat="1" x14ac:dyDescent="0.25">
      <c r="A140" s="43" t="s">
        <v>189</v>
      </c>
      <c r="B140" s="43" t="s">
        <v>107</v>
      </c>
      <c r="C140" s="46">
        <v>3565265018.8600001</v>
      </c>
      <c r="D140" s="46">
        <v>55000716.490000002</v>
      </c>
      <c r="E140" s="46">
        <v>106222239.59999999</v>
      </c>
      <c r="F140" s="46">
        <v>3514043495.75</v>
      </c>
    </row>
    <row r="141" spans="1:6" customFormat="1" x14ac:dyDescent="0.25">
      <c r="A141" s="43" t="s">
        <v>190</v>
      </c>
      <c r="B141" s="43" t="s">
        <v>107</v>
      </c>
      <c r="C141" s="46">
        <v>3565265018.8600001</v>
      </c>
      <c r="D141" s="46">
        <v>55000716.490000002</v>
      </c>
      <c r="E141" s="46">
        <v>106222239.59999999</v>
      </c>
      <c r="F141" s="46">
        <v>3514043495.75</v>
      </c>
    </row>
    <row r="142" spans="1:6" customFormat="1" x14ac:dyDescent="0.25">
      <c r="A142" s="43" t="s">
        <v>191</v>
      </c>
      <c r="B142" s="43" t="s">
        <v>109</v>
      </c>
      <c r="C142" s="46">
        <v>1613615766.6700001</v>
      </c>
      <c r="D142" s="46">
        <v>458314527.94</v>
      </c>
      <c r="E142" s="46">
        <v>440658433.88999999</v>
      </c>
      <c r="F142" s="46">
        <v>1631271860.72</v>
      </c>
    </row>
    <row r="143" spans="1:6" customFormat="1" x14ac:dyDescent="0.25">
      <c r="A143" s="43" t="s">
        <v>192</v>
      </c>
      <c r="B143" s="43" t="s">
        <v>109</v>
      </c>
      <c r="C143" s="46">
        <v>1613615766.6700001</v>
      </c>
      <c r="D143" s="46">
        <v>458314527.94</v>
      </c>
      <c r="E143" s="46">
        <v>440658433.88999999</v>
      </c>
      <c r="F143" s="46">
        <v>1631271860.72</v>
      </c>
    </row>
    <row r="144" spans="1:6" customFormat="1" ht="30" x14ac:dyDescent="0.25">
      <c r="A144" s="43" t="s">
        <v>193</v>
      </c>
      <c r="B144" s="43" t="s">
        <v>146</v>
      </c>
      <c r="C144" s="46">
        <v>13777278.939999999</v>
      </c>
      <c r="D144" s="46">
        <v>0</v>
      </c>
      <c r="E144" s="46">
        <v>0</v>
      </c>
      <c r="F144" s="46">
        <v>13777278.939999999</v>
      </c>
    </row>
    <row r="145" spans="1:6" customFormat="1" ht="30" x14ac:dyDescent="0.25">
      <c r="A145" s="43" t="s">
        <v>194</v>
      </c>
      <c r="B145" s="43" t="s">
        <v>146</v>
      </c>
      <c r="C145" s="46">
        <v>13777278.939999999</v>
      </c>
      <c r="D145" s="46">
        <v>0</v>
      </c>
      <c r="E145" s="46">
        <v>0</v>
      </c>
      <c r="F145" s="46">
        <v>13777278.939999999</v>
      </c>
    </row>
    <row r="146" spans="1:6" x14ac:dyDescent="0.25">
      <c r="A146" s="121" t="s">
        <v>195</v>
      </c>
      <c r="B146" s="121" t="s">
        <v>196</v>
      </c>
      <c r="C146" s="122">
        <v>12408358684.280001</v>
      </c>
      <c r="D146" s="122">
        <v>9042832438.25</v>
      </c>
      <c r="E146" s="122">
        <v>7028298463.5699997</v>
      </c>
      <c r="F146" s="122">
        <v>14422892658.959999</v>
      </c>
    </row>
    <row r="147" spans="1:6" customFormat="1" x14ac:dyDescent="0.25">
      <c r="A147" s="43" t="s">
        <v>197</v>
      </c>
      <c r="B147" s="43" t="s">
        <v>115</v>
      </c>
      <c r="C147" s="46">
        <v>3662096219.8299999</v>
      </c>
      <c r="D147" s="46">
        <v>7374630778.0299997</v>
      </c>
      <c r="E147" s="46">
        <v>4934115905.4399996</v>
      </c>
      <c r="F147" s="46">
        <v>6102611092.4200001</v>
      </c>
    </row>
    <row r="148" spans="1:6" customFormat="1" x14ac:dyDescent="0.25">
      <c r="A148" s="43" t="s">
        <v>198</v>
      </c>
      <c r="B148" s="43" t="s">
        <v>115</v>
      </c>
      <c r="C148" s="46">
        <v>3662096219.8299999</v>
      </c>
      <c r="D148" s="46">
        <v>7374630778.0299997</v>
      </c>
      <c r="E148" s="46">
        <v>4934115905.4399996</v>
      </c>
      <c r="F148" s="46">
        <v>6102611092.4200001</v>
      </c>
    </row>
    <row r="149" spans="1:6" customFormat="1" x14ac:dyDescent="0.25">
      <c r="A149" s="43" t="s">
        <v>199</v>
      </c>
      <c r="B149" s="43" t="s">
        <v>117</v>
      </c>
      <c r="C149" s="46">
        <v>8588094408.7600002</v>
      </c>
      <c r="D149" s="46">
        <v>1668201660.22</v>
      </c>
      <c r="E149" s="46">
        <v>2094182558.1300001</v>
      </c>
      <c r="F149" s="46">
        <v>8162113510.8500004</v>
      </c>
    </row>
    <row r="150" spans="1:6" customFormat="1" x14ac:dyDescent="0.25">
      <c r="A150" s="43" t="s">
        <v>200</v>
      </c>
      <c r="B150" s="43" t="s">
        <v>117</v>
      </c>
      <c r="C150" s="46">
        <v>8588094408.7600002</v>
      </c>
      <c r="D150" s="46">
        <v>1668201660.22</v>
      </c>
      <c r="E150" s="46">
        <v>2094182558.1300001</v>
      </c>
      <c r="F150" s="46">
        <v>8162113510.8500004</v>
      </c>
    </row>
    <row r="151" spans="1:6" customFormat="1" x14ac:dyDescent="0.25">
      <c r="A151" s="43" t="s">
        <v>201</v>
      </c>
      <c r="B151" s="43" t="s">
        <v>119</v>
      </c>
      <c r="C151" s="46">
        <v>158168055.69</v>
      </c>
      <c r="D151" s="46">
        <v>0</v>
      </c>
      <c r="E151" s="46">
        <v>0</v>
      </c>
      <c r="F151" s="46">
        <v>158168055.69</v>
      </c>
    </row>
    <row r="152" spans="1:6" customFormat="1" x14ac:dyDescent="0.25">
      <c r="A152" s="43" t="s">
        <v>202</v>
      </c>
      <c r="B152" s="43" t="s">
        <v>119</v>
      </c>
      <c r="C152" s="46">
        <v>158168055.69</v>
      </c>
      <c r="D152" s="46">
        <v>0</v>
      </c>
      <c r="E152" s="46">
        <v>0</v>
      </c>
      <c r="F152" s="46">
        <v>158168055.69</v>
      </c>
    </row>
    <row r="153" spans="1:6" customFormat="1" ht="30" x14ac:dyDescent="0.25">
      <c r="A153" s="43" t="s">
        <v>203</v>
      </c>
      <c r="B153" s="43" t="s">
        <v>121</v>
      </c>
      <c r="C153" s="46">
        <v>0</v>
      </c>
      <c r="D153" s="46">
        <v>0</v>
      </c>
      <c r="E153" s="46">
        <v>0</v>
      </c>
      <c r="F153" s="46">
        <v>0</v>
      </c>
    </row>
    <row r="154" spans="1:6" customFormat="1" ht="30" x14ac:dyDescent="0.25">
      <c r="A154" s="43" t="s">
        <v>204</v>
      </c>
      <c r="B154" s="43" t="s">
        <v>121</v>
      </c>
      <c r="C154" s="46">
        <v>0</v>
      </c>
      <c r="D154" s="46">
        <v>0</v>
      </c>
      <c r="E154" s="46">
        <v>0</v>
      </c>
      <c r="F154" s="46">
        <v>0</v>
      </c>
    </row>
    <row r="155" spans="1:6" ht="30" x14ac:dyDescent="0.25">
      <c r="A155" s="121" t="s">
        <v>205</v>
      </c>
      <c r="B155" s="121" t="s">
        <v>206</v>
      </c>
      <c r="C155" s="122">
        <v>1687372012.51</v>
      </c>
      <c r="D155" s="122">
        <v>0</v>
      </c>
      <c r="E155" s="122">
        <v>210421163.53</v>
      </c>
      <c r="F155" s="122">
        <v>1476950848.98</v>
      </c>
    </row>
    <row r="156" spans="1:6" customFormat="1" x14ac:dyDescent="0.25">
      <c r="A156" s="43" t="s">
        <v>1088</v>
      </c>
      <c r="B156" s="43" t="s">
        <v>1087</v>
      </c>
      <c r="C156" s="46">
        <v>0</v>
      </c>
      <c r="D156" s="46">
        <v>0</v>
      </c>
      <c r="E156" s="46">
        <v>0</v>
      </c>
      <c r="F156" s="46">
        <v>0</v>
      </c>
    </row>
    <row r="157" spans="1:6" customFormat="1" x14ac:dyDescent="0.25">
      <c r="A157" s="43" t="s">
        <v>1089</v>
      </c>
      <c r="B157" s="43" t="s">
        <v>1087</v>
      </c>
      <c r="C157" s="46">
        <v>0</v>
      </c>
      <c r="D157" s="46">
        <v>0</v>
      </c>
      <c r="E157" s="46">
        <v>0</v>
      </c>
      <c r="F157" s="46">
        <v>0</v>
      </c>
    </row>
    <row r="158" spans="1:6" customFormat="1" x14ac:dyDescent="0.25">
      <c r="A158" s="43" t="s">
        <v>207</v>
      </c>
      <c r="B158" s="43" t="s">
        <v>127</v>
      </c>
      <c r="C158" s="46">
        <v>1508541153.1099999</v>
      </c>
      <c r="D158" s="46">
        <v>0</v>
      </c>
      <c r="E158" s="46">
        <v>210421163.53</v>
      </c>
      <c r="F158" s="46">
        <v>1298119989.5799999</v>
      </c>
    </row>
    <row r="159" spans="1:6" customFormat="1" x14ac:dyDescent="0.25">
      <c r="A159" s="43" t="s">
        <v>208</v>
      </c>
      <c r="B159" s="43" t="s">
        <v>127</v>
      </c>
      <c r="C159" s="46">
        <v>1508541153.1099999</v>
      </c>
      <c r="D159" s="46">
        <v>0</v>
      </c>
      <c r="E159" s="46">
        <v>210421163.53</v>
      </c>
      <c r="F159" s="46">
        <v>1298119989.5799999</v>
      </c>
    </row>
    <row r="160" spans="1:6" customFormat="1" x14ac:dyDescent="0.25">
      <c r="A160" s="43" t="s">
        <v>209</v>
      </c>
      <c r="B160" s="43" t="s">
        <v>210</v>
      </c>
      <c r="C160" s="46">
        <v>178830859.40000001</v>
      </c>
      <c r="D160" s="46">
        <v>0</v>
      </c>
      <c r="E160" s="46">
        <v>0</v>
      </c>
      <c r="F160" s="46">
        <v>178830859.40000001</v>
      </c>
    </row>
    <row r="161" spans="1:6" customFormat="1" x14ac:dyDescent="0.25">
      <c r="A161" s="43" t="s">
        <v>211</v>
      </c>
      <c r="B161" s="43" t="s">
        <v>210</v>
      </c>
      <c r="C161" s="46">
        <v>178830859.40000001</v>
      </c>
      <c r="D161" s="46">
        <v>0</v>
      </c>
      <c r="E161" s="46">
        <v>0</v>
      </c>
      <c r="F161" s="46">
        <v>178830859.40000001</v>
      </c>
    </row>
    <row r="162" spans="1:6" ht="30" x14ac:dyDescent="0.25">
      <c r="A162" s="121" t="s">
        <v>212</v>
      </c>
      <c r="B162" s="121" t="s">
        <v>213</v>
      </c>
      <c r="C162" s="122">
        <v>15535583.35</v>
      </c>
      <c r="D162" s="122">
        <v>0</v>
      </c>
      <c r="E162" s="122">
        <v>0</v>
      </c>
      <c r="F162" s="122">
        <v>15535583.35</v>
      </c>
    </row>
    <row r="163" spans="1:6" customFormat="1" x14ac:dyDescent="0.25">
      <c r="A163" s="43" t="s">
        <v>214</v>
      </c>
      <c r="B163" s="43" t="s">
        <v>156</v>
      </c>
      <c r="C163" s="46">
        <v>9261958.1199999992</v>
      </c>
      <c r="D163" s="46">
        <v>0</v>
      </c>
      <c r="E163" s="46">
        <v>0</v>
      </c>
      <c r="F163" s="46">
        <v>9261958.1199999992</v>
      </c>
    </row>
    <row r="164" spans="1:6" customFormat="1" x14ac:dyDescent="0.25">
      <c r="A164" s="43" t="s">
        <v>215</v>
      </c>
      <c r="B164" s="43" t="s">
        <v>156</v>
      </c>
      <c r="C164" s="46">
        <v>9261958.1199999992</v>
      </c>
      <c r="D164" s="46">
        <v>0</v>
      </c>
      <c r="E164" s="46">
        <v>0</v>
      </c>
      <c r="F164" s="46">
        <v>9261958.1199999992</v>
      </c>
    </row>
    <row r="165" spans="1:6" customFormat="1" ht="30" x14ac:dyDescent="0.25">
      <c r="A165" s="43" t="s">
        <v>216</v>
      </c>
      <c r="B165" s="43" t="s">
        <v>217</v>
      </c>
      <c r="C165" s="46">
        <v>6273625.2300000004</v>
      </c>
      <c r="D165" s="46">
        <v>0</v>
      </c>
      <c r="E165" s="46">
        <v>0</v>
      </c>
      <c r="F165" s="46">
        <v>6273625.2300000004</v>
      </c>
    </row>
    <row r="166" spans="1:6" customFormat="1" ht="30" x14ac:dyDescent="0.25">
      <c r="A166" s="43" t="s">
        <v>218</v>
      </c>
      <c r="B166" s="43" t="s">
        <v>217</v>
      </c>
      <c r="C166" s="46">
        <v>6273625.2300000004</v>
      </c>
      <c r="D166" s="46">
        <v>0</v>
      </c>
      <c r="E166" s="46">
        <v>0</v>
      </c>
      <c r="F166" s="46">
        <v>6273625.2300000004</v>
      </c>
    </row>
    <row r="167" spans="1:6" customFormat="1" ht="30" x14ac:dyDescent="0.25">
      <c r="A167" s="43" t="s">
        <v>219</v>
      </c>
      <c r="B167" s="43" t="s">
        <v>220</v>
      </c>
      <c r="C167" s="46">
        <v>0</v>
      </c>
      <c r="D167" s="46">
        <v>0</v>
      </c>
      <c r="E167" s="46">
        <v>0</v>
      </c>
      <c r="F167" s="46">
        <v>0</v>
      </c>
    </row>
    <row r="168" spans="1:6" customFormat="1" ht="30" x14ac:dyDescent="0.25">
      <c r="A168" s="43" t="s">
        <v>221</v>
      </c>
      <c r="B168" s="43" t="s">
        <v>220</v>
      </c>
      <c r="C168" s="46">
        <v>0</v>
      </c>
      <c r="D168" s="46">
        <v>0</v>
      </c>
      <c r="E168" s="46">
        <v>0</v>
      </c>
      <c r="F168" s="46">
        <v>0</v>
      </c>
    </row>
    <row r="169" spans="1:6" x14ac:dyDescent="0.25">
      <c r="A169" s="121" t="s">
        <v>222</v>
      </c>
      <c r="B169" s="121" t="s">
        <v>223</v>
      </c>
      <c r="C169" s="122">
        <v>76981559.640000001</v>
      </c>
      <c r="D169" s="122">
        <v>0</v>
      </c>
      <c r="E169" s="122">
        <v>0</v>
      </c>
      <c r="F169" s="122">
        <v>76981559.640000001</v>
      </c>
    </row>
    <row r="170" spans="1:6" customFormat="1" x14ac:dyDescent="0.25">
      <c r="A170" s="43" t="s">
        <v>224</v>
      </c>
      <c r="B170" s="43" t="s">
        <v>225</v>
      </c>
      <c r="C170" s="46">
        <v>76981559.640000001</v>
      </c>
      <c r="D170" s="46">
        <v>0</v>
      </c>
      <c r="E170" s="46">
        <v>0</v>
      </c>
      <c r="F170" s="46">
        <v>76981559.640000001</v>
      </c>
    </row>
    <row r="171" spans="1:6" customFormat="1" x14ac:dyDescent="0.25">
      <c r="A171" s="43" t="s">
        <v>226</v>
      </c>
      <c r="B171" s="43" t="s">
        <v>225</v>
      </c>
      <c r="C171" s="46">
        <v>76981559.640000001</v>
      </c>
      <c r="D171" s="46">
        <v>0</v>
      </c>
      <c r="E171" s="46">
        <v>0</v>
      </c>
      <c r="F171" s="46">
        <v>76981559.640000001</v>
      </c>
    </row>
    <row r="172" spans="1:6" ht="30" x14ac:dyDescent="0.25">
      <c r="A172" s="121" t="s">
        <v>227</v>
      </c>
      <c r="B172" s="121" t="s">
        <v>228</v>
      </c>
      <c r="C172" s="122">
        <v>-11977683812.450001</v>
      </c>
      <c r="D172" s="122">
        <v>1235303482.4000001</v>
      </c>
      <c r="E172" s="122">
        <v>4784230762.7600002</v>
      </c>
      <c r="F172" s="122">
        <v>-15526611092.809999</v>
      </c>
    </row>
    <row r="173" spans="1:6" customFormat="1" x14ac:dyDescent="0.25">
      <c r="A173" s="43" t="s">
        <v>229</v>
      </c>
      <c r="B173" s="43" t="s">
        <v>230</v>
      </c>
      <c r="C173" s="46">
        <v>-6596561484.5500002</v>
      </c>
      <c r="D173" s="46">
        <v>109942691.41</v>
      </c>
      <c r="E173" s="46">
        <v>1429254988.3299999</v>
      </c>
      <c r="F173" s="46">
        <v>-7915873781.4700003</v>
      </c>
    </row>
    <row r="174" spans="1:6" customFormat="1" x14ac:dyDescent="0.25">
      <c r="A174" s="43" t="s">
        <v>231</v>
      </c>
      <c r="B174" s="43" t="s">
        <v>160</v>
      </c>
      <c r="C174" s="46">
        <v>-6596561484.5500002</v>
      </c>
      <c r="D174" s="46">
        <v>109942691.41</v>
      </c>
      <c r="E174" s="46">
        <v>1429254988.3299999</v>
      </c>
      <c r="F174" s="46">
        <v>-7915873781.4700003</v>
      </c>
    </row>
    <row r="175" spans="1:6" customFormat="1" x14ac:dyDescent="0.25">
      <c r="A175" s="43" t="s">
        <v>232</v>
      </c>
      <c r="B175" s="43" t="s">
        <v>134</v>
      </c>
      <c r="C175" s="46">
        <v>-308607848.88999999</v>
      </c>
      <c r="D175" s="46">
        <v>5199856.12</v>
      </c>
      <c r="E175" s="46">
        <v>67598129.799999997</v>
      </c>
      <c r="F175" s="46">
        <v>-371006122.56999999</v>
      </c>
    </row>
    <row r="176" spans="1:6" customFormat="1" x14ac:dyDescent="0.25">
      <c r="A176" s="43" t="s">
        <v>233</v>
      </c>
      <c r="B176" s="43" t="s">
        <v>136</v>
      </c>
      <c r="C176" s="46">
        <v>-308607848.88999999</v>
      </c>
      <c r="D176" s="46">
        <v>5199856.12</v>
      </c>
      <c r="E176" s="46">
        <v>67598129.799999997</v>
      </c>
      <c r="F176" s="46">
        <v>-371006122.56999999</v>
      </c>
    </row>
    <row r="177" spans="1:6" customFormat="1" x14ac:dyDescent="0.25">
      <c r="A177" s="43" t="s">
        <v>234</v>
      </c>
      <c r="B177" s="43" t="s">
        <v>235</v>
      </c>
      <c r="C177" s="46">
        <v>-6941954.8899999997</v>
      </c>
      <c r="D177" s="46">
        <v>4031344.59</v>
      </c>
      <c r="E177" s="46">
        <v>944712.35</v>
      </c>
      <c r="F177" s="46">
        <v>-3855322.65</v>
      </c>
    </row>
    <row r="178" spans="1:6" customFormat="1" x14ac:dyDescent="0.25">
      <c r="A178" s="43" t="s">
        <v>236</v>
      </c>
      <c r="B178" s="43" t="s">
        <v>169</v>
      </c>
      <c r="C178" s="46">
        <v>-6941954.8899999997</v>
      </c>
      <c r="D178" s="46">
        <v>4031344.59</v>
      </c>
      <c r="E178" s="46">
        <v>944712.35</v>
      </c>
      <c r="F178" s="46">
        <v>-3855322.65</v>
      </c>
    </row>
    <row r="179" spans="1:6" customFormat="1" x14ac:dyDescent="0.25">
      <c r="A179" s="43" t="s">
        <v>237</v>
      </c>
      <c r="B179" s="43" t="s">
        <v>172</v>
      </c>
      <c r="C179" s="46">
        <v>0</v>
      </c>
      <c r="D179" s="46">
        <v>0</v>
      </c>
      <c r="E179" s="46">
        <v>0</v>
      </c>
      <c r="F179" s="46">
        <v>0</v>
      </c>
    </row>
    <row r="180" spans="1:6" customFormat="1" x14ac:dyDescent="0.25">
      <c r="A180" s="43" t="s">
        <v>238</v>
      </c>
      <c r="B180" s="43" t="s">
        <v>93</v>
      </c>
      <c r="C180" s="46">
        <v>-1212675797.98</v>
      </c>
      <c r="D180" s="46">
        <v>71073577.650000006</v>
      </c>
      <c r="E180" s="46">
        <v>864419362.03999996</v>
      </c>
      <c r="F180" s="46">
        <v>-2006021582.3699999</v>
      </c>
    </row>
    <row r="181" spans="1:6" customFormat="1" x14ac:dyDescent="0.25">
      <c r="A181" s="43" t="s">
        <v>239</v>
      </c>
      <c r="B181" s="43" t="s">
        <v>95</v>
      </c>
      <c r="C181" s="46">
        <v>-108293158.79000001</v>
      </c>
      <c r="D181" s="46">
        <v>2709789.48</v>
      </c>
      <c r="E181" s="46">
        <v>35227263.359999999</v>
      </c>
      <c r="F181" s="46">
        <v>-140810632.66999999</v>
      </c>
    </row>
    <row r="182" spans="1:6" customFormat="1" x14ac:dyDescent="0.25">
      <c r="A182" s="43" t="s">
        <v>240</v>
      </c>
      <c r="B182" s="43" t="s">
        <v>97</v>
      </c>
      <c r="C182" s="46">
        <v>-1104382639.1900001</v>
      </c>
      <c r="D182" s="46">
        <v>68363788.170000002</v>
      </c>
      <c r="E182" s="46">
        <v>829192098.67999995</v>
      </c>
      <c r="F182" s="46">
        <v>-1865210949.7</v>
      </c>
    </row>
    <row r="183" spans="1:6" customFormat="1" x14ac:dyDescent="0.25">
      <c r="A183" s="43" t="s">
        <v>241</v>
      </c>
      <c r="B183" s="43" t="s">
        <v>141</v>
      </c>
      <c r="C183" s="46">
        <v>0</v>
      </c>
      <c r="D183" s="46">
        <v>0</v>
      </c>
      <c r="E183" s="46">
        <v>0</v>
      </c>
      <c r="F183" s="46">
        <v>0</v>
      </c>
    </row>
    <row r="184" spans="1:6" customFormat="1" x14ac:dyDescent="0.25">
      <c r="A184" s="43" t="s">
        <v>242</v>
      </c>
      <c r="B184" s="43" t="s">
        <v>101</v>
      </c>
      <c r="C184" s="46">
        <v>-4253567.01</v>
      </c>
      <c r="D184" s="46">
        <v>1282258.68</v>
      </c>
      <c r="E184" s="46">
        <v>2282563.41</v>
      </c>
      <c r="F184" s="46">
        <v>-5253871.74</v>
      </c>
    </row>
    <row r="185" spans="1:6" customFormat="1" x14ac:dyDescent="0.25">
      <c r="A185" s="43" t="s">
        <v>243</v>
      </c>
      <c r="B185" s="43" t="s">
        <v>244</v>
      </c>
      <c r="C185" s="46">
        <v>0</v>
      </c>
      <c r="D185" s="46">
        <v>0</v>
      </c>
      <c r="E185" s="46">
        <v>0</v>
      </c>
      <c r="F185" s="46">
        <v>0</v>
      </c>
    </row>
    <row r="186" spans="1:6" customFormat="1" x14ac:dyDescent="0.25">
      <c r="A186" s="43" t="s">
        <v>245</v>
      </c>
      <c r="B186" s="43" t="s">
        <v>103</v>
      </c>
      <c r="C186" s="46">
        <v>-4253567.01</v>
      </c>
      <c r="D186" s="46">
        <v>1282258.68</v>
      </c>
      <c r="E186" s="46">
        <v>2282563.41</v>
      </c>
      <c r="F186" s="46">
        <v>-5253871.74</v>
      </c>
    </row>
    <row r="187" spans="1:6" customFormat="1" ht="30" x14ac:dyDescent="0.25">
      <c r="A187" s="43" t="s">
        <v>246</v>
      </c>
      <c r="B187" s="43" t="s">
        <v>247</v>
      </c>
      <c r="C187" s="46">
        <v>0</v>
      </c>
      <c r="D187" s="46">
        <v>0</v>
      </c>
      <c r="E187" s="46">
        <v>0</v>
      </c>
      <c r="F187" s="46">
        <v>0</v>
      </c>
    </row>
    <row r="188" spans="1:6" customFormat="1" x14ac:dyDescent="0.25">
      <c r="A188" s="43" t="s">
        <v>248</v>
      </c>
      <c r="B188" s="43" t="s">
        <v>185</v>
      </c>
      <c r="C188" s="46">
        <v>0</v>
      </c>
      <c r="D188" s="46">
        <v>0</v>
      </c>
      <c r="E188" s="46">
        <v>0</v>
      </c>
      <c r="F188" s="46">
        <v>0</v>
      </c>
    </row>
    <row r="189" spans="1:6" customFormat="1" x14ac:dyDescent="0.25">
      <c r="A189" s="43" t="s">
        <v>249</v>
      </c>
      <c r="B189" s="43" t="s">
        <v>105</v>
      </c>
      <c r="C189" s="46">
        <v>-805245189.59000003</v>
      </c>
      <c r="D189" s="46">
        <v>83302595.359999999</v>
      </c>
      <c r="E189" s="46">
        <v>210144570.69999999</v>
      </c>
      <c r="F189" s="46">
        <v>-932087164.92999995</v>
      </c>
    </row>
    <row r="190" spans="1:6" customFormat="1" x14ac:dyDescent="0.25">
      <c r="A190" s="43" t="s">
        <v>250</v>
      </c>
      <c r="B190" s="43" t="s">
        <v>107</v>
      </c>
      <c r="C190" s="46">
        <v>-564942259.19000006</v>
      </c>
      <c r="D190" s="46">
        <v>25525308.079999998</v>
      </c>
      <c r="E190" s="46">
        <v>136701497.27000001</v>
      </c>
      <c r="F190" s="46">
        <v>-676118448.38</v>
      </c>
    </row>
    <row r="191" spans="1:6" customFormat="1" x14ac:dyDescent="0.25">
      <c r="A191" s="43" t="s">
        <v>251</v>
      </c>
      <c r="B191" s="43" t="s">
        <v>109</v>
      </c>
      <c r="C191" s="46">
        <v>-238006717.25</v>
      </c>
      <c r="D191" s="46">
        <v>57691422.340000004</v>
      </c>
      <c r="E191" s="46">
        <v>72897966.209999993</v>
      </c>
      <c r="F191" s="46">
        <v>-253213261.12</v>
      </c>
    </row>
    <row r="192" spans="1:6" customFormat="1" ht="30" x14ac:dyDescent="0.25">
      <c r="A192" s="43" t="s">
        <v>252</v>
      </c>
      <c r="B192" s="43" t="s">
        <v>146</v>
      </c>
      <c r="C192" s="46">
        <v>-2296213.15</v>
      </c>
      <c r="D192" s="46">
        <v>85864.94</v>
      </c>
      <c r="E192" s="46">
        <v>545107.22</v>
      </c>
      <c r="F192" s="46">
        <v>-2755455.43</v>
      </c>
    </row>
    <row r="193" spans="1:6" customFormat="1" x14ac:dyDescent="0.25">
      <c r="A193" s="43" t="s">
        <v>253</v>
      </c>
      <c r="B193" s="43" t="s">
        <v>113</v>
      </c>
      <c r="C193" s="46">
        <v>-1806770786.9200001</v>
      </c>
      <c r="D193" s="46">
        <v>245305487.72999999</v>
      </c>
      <c r="E193" s="46">
        <v>833937352.77999997</v>
      </c>
      <c r="F193" s="46">
        <v>-2395402651.9699998</v>
      </c>
    </row>
    <row r="194" spans="1:6" customFormat="1" x14ac:dyDescent="0.25">
      <c r="A194" s="43" t="s">
        <v>254</v>
      </c>
      <c r="B194" s="43" t="s">
        <v>115</v>
      </c>
      <c r="C194" s="46">
        <v>-886727459.26999998</v>
      </c>
      <c r="D194" s="46">
        <v>93118906.469999999</v>
      </c>
      <c r="E194" s="46">
        <v>361485172.39999998</v>
      </c>
      <c r="F194" s="46">
        <v>-1155093725.2</v>
      </c>
    </row>
    <row r="195" spans="1:6" customFormat="1" x14ac:dyDescent="0.25">
      <c r="A195" s="43" t="s">
        <v>255</v>
      </c>
      <c r="B195" s="43" t="s">
        <v>117</v>
      </c>
      <c r="C195" s="46">
        <v>-880501313.70000005</v>
      </c>
      <c r="D195" s="46">
        <v>151527547.69</v>
      </c>
      <c r="E195" s="46">
        <v>463884745.17000002</v>
      </c>
      <c r="F195" s="46">
        <v>-1192858511.1800001</v>
      </c>
    </row>
    <row r="196" spans="1:6" customFormat="1" x14ac:dyDescent="0.25">
      <c r="A196" s="43" t="s">
        <v>256</v>
      </c>
      <c r="B196" s="43" t="s">
        <v>119</v>
      </c>
      <c r="C196" s="46">
        <v>-39542013.950000003</v>
      </c>
      <c r="D196" s="46">
        <v>659033.56999999995</v>
      </c>
      <c r="E196" s="46">
        <v>8567435.2100000009</v>
      </c>
      <c r="F196" s="46">
        <v>-47450415.590000004</v>
      </c>
    </row>
    <row r="197" spans="1:6" customFormat="1" ht="30" x14ac:dyDescent="0.25">
      <c r="A197" s="43" t="s">
        <v>257</v>
      </c>
      <c r="B197" s="43" t="s">
        <v>121</v>
      </c>
      <c r="C197" s="46">
        <v>0</v>
      </c>
      <c r="D197" s="46">
        <v>0</v>
      </c>
      <c r="E197" s="46">
        <v>0</v>
      </c>
      <c r="F197" s="46">
        <v>0</v>
      </c>
    </row>
    <row r="198" spans="1:6" customFormat="1" x14ac:dyDescent="0.25">
      <c r="A198" s="43" t="s">
        <v>258</v>
      </c>
      <c r="B198" s="43" t="s">
        <v>125</v>
      </c>
      <c r="C198" s="46">
        <v>-276519664.31</v>
      </c>
      <c r="D198" s="46">
        <v>44856390.479999997</v>
      </c>
      <c r="E198" s="46">
        <v>59017891.920000002</v>
      </c>
      <c r="F198" s="46">
        <v>-290681165.75</v>
      </c>
    </row>
    <row r="199" spans="1:6" customFormat="1" x14ac:dyDescent="0.25">
      <c r="A199" s="43" t="s">
        <v>259</v>
      </c>
      <c r="B199" s="43" t="s">
        <v>127</v>
      </c>
      <c r="C199" s="46">
        <v>-251423525.52000001</v>
      </c>
      <c r="D199" s="46">
        <v>44359638.090000004</v>
      </c>
      <c r="E199" s="46">
        <v>52560110.850000001</v>
      </c>
      <c r="F199" s="46">
        <v>-259623998.28</v>
      </c>
    </row>
    <row r="200" spans="1:6" customFormat="1" x14ac:dyDescent="0.25">
      <c r="A200" s="43" t="s">
        <v>260</v>
      </c>
      <c r="B200" s="43" t="s">
        <v>210</v>
      </c>
      <c r="C200" s="46">
        <v>-25096138.789999999</v>
      </c>
      <c r="D200" s="46">
        <v>496752.39</v>
      </c>
      <c r="E200" s="46">
        <v>6457781.0700000003</v>
      </c>
      <c r="F200" s="46">
        <v>-31057167.469999999</v>
      </c>
    </row>
    <row r="201" spans="1:6" customFormat="1" ht="30" x14ac:dyDescent="0.25">
      <c r="A201" s="43" t="s">
        <v>261</v>
      </c>
      <c r="B201" s="43" t="s">
        <v>262</v>
      </c>
      <c r="C201" s="46">
        <v>0</v>
      </c>
      <c r="D201" s="46">
        <v>0</v>
      </c>
      <c r="E201" s="46">
        <v>0</v>
      </c>
      <c r="F201" s="46">
        <v>0</v>
      </c>
    </row>
    <row r="202" spans="1:6" customFormat="1" x14ac:dyDescent="0.25">
      <c r="A202" s="43" t="s">
        <v>263</v>
      </c>
      <c r="B202" s="43" t="s">
        <v>154</v>
      </c>
      <c r="C202" s="46">
        <v>-3883895.84</v>
      </c>
      <c r="D202" s="46">
        <v>64731.6</v>
      </c>
      <c r="E202" s="46">
        <v>841510.8</v>
      </c>
      <c r="F202" s="46">
        <v>-4660675.04</v>
      </c>
    </row>
    <row r="203" spans="1:6" customFormat="1" x14ac:dyDescent="0.25">
      <c r="A203" s="43" t="s">
        <v>264</v>
      </c>
      <c r="B203" s="43" t="s">
        <v>156</v>
      </c>
      <c r="C203" s="46">
        <v>-2315489.5299999998</v>
      </c>
      <c r="D203" s="46">
        <v>38591.49</v>
      </c>
      <c r="E203" s="46">
        <v>501689.37</v>
      </c>
      <c r="F203" s="46">
        <v>-2778587.41</v>
      </c>
    </row>
    <row r="204" spans="1:6" customFormat="1" ht="30" x14ac:dyDescent="0.25">
      <c r="A204" s="43" t="s">
        <v>265</v>
      </c>
      <c r="B204" s="43" t="s">
        <v>217</v>
      </c>
      <c r="C204" s="46">
        <v>-1568406.31</v>
      </c>
      <c r="D204" s="46">
        <v>26140.11</v>
      </c>
      <c r="E204" s="46">
        <v>339821.43</v>
      </c>
      <c r="F204" s="46">
        <v>-1882087.63</v>
      </c>
    </row>
    <row r="205" spans="1:6" customFormat="1" ht="30" x14ac:dyDescent="0.25">
      <c r="A205" s="43" t="s">
        <v>266</v>
      </c>
      <c r="B205" s="43" t="s">
        <v>220</v>
      </c>
      <c r="C205" s="46">
        <v>0</v>
      </c>
      <c r="D205" s="46">
        <v>0</v>
      </c>
      <c r="E205" s="46">
        <v>0</v>
      </c>
      <c r="F205" s="46">
        <v>0</v>
      </c>
    </row>
    <row r="206" spans="1:6" customFormat="1" x14ac:dyDescent="0.25">
      <c r="A206" s="43" t="s">
        <v>267</v>
      </c>
      <c r="B206" s="43" t="s">
        <v>268</v>
      </c>
      <c r="C206" s="46">
        <v>0</v>
      </c>
      <c r="D206" s="46">
        <v>0</v>
      </c>
      <c r="E206" s="46">
        <v>0</v>
      </c>
      <c r="F206" s="46">
        <v>0</v>
      </c>
    </row>
    <row r="207" spans="1:6" customFormat="1" x14ac:dyDescent="0.25">
      <c r="A207" s="43" t="s">
        <v>269</v>
      </c>
      <c r="B207" s="43" t="s">
        <v>225</v>
      </c>
      <c r="C207" s="46">
        <v>0</v>
      </c>
      <c r="D207" s="46">
        <v>0</v>
      </c>
      <c r="E207" s="46">
        <v>0</v>
      </c>
      <c r="F207" s="46">
        <v>0</v>
      </c>
    </row>
    <row r="208" spans="1:6" customFormat="1" x14ac:dyDescent="0.25">
      <c r="A208" s="43" t="s">
        <v>270</v>
      </c>
      <c r="B208" s="43" t="s">
        <v>271</v>
      </c>
      <c r="C208" s="46">
        <v>-6224968.46</v>
      </c>
      <c r="D208" s="46">
        <v>336765195.43000001</v>
      </c>
      <c r="E208" s="46">
        <v>827197896.09000003</v>
      </c>
      <c r="F208" s="46">
        <v>-496657669.12</v>
      </c>
    </row>
    <row r="209" spans="1:6" customFormat="1" x14ac:dyDescent="0.25">
      <c r="A209" s="43" t="s">
        <v>272</v>
      </c>
      <c r="B209" s="43" t="s">
        <v>273</v>
      </c>
      <c r="C209" s="46">
        <v>0</v>
      </c>
      <c r="D209" s="46">
        <v>0</v>
      </c>
      <c r="E209" s="46">
        <v>0</v>
      </c>
      <c r="F209" s="46">
        <v>0</v>
      </c>
    </row>
    <row r="210" spans="1:6" customFormat="1" ht="30" x14ac:dyDescent="0.25">
      <c r="A210" s="43" t="s">
        <v>274</v>
      </c>
      <c r="B210" s="43" t="s">
        <v>275</v>
      </c>
      <c r="C210" s="46">
        <v>-6224968.46</v>
      </c>
      <c r="D210" s="46">
        <v>322054747.32999998</v>
      </c>
      <c r="E210" s="46">
        <v>812341175.13</v>
      </c>
      <c r="F210" s="46">
        <v>-496511396.25999999</v>
      </c>
    </row>
    <row r="211" spans="1:6" customFormat="1" ht="30" x14ac:dyDescent="0.25">
      <c r="A211" s="43" t="s">
        <v>276</v>
      </c>
      <c r="B211" s="43" t="s">
        <v>277</v>
      </c>
      <c r="C211" s="46">
        <v>0</v>
      </c>
      <c r="D211" s="46">
        <v>7869.96</v>
      </c>
      <c r="E211" s="46">
        <v>37859.97</v>
      </c>
      <c r="F211" s="46">
        <v>-29990.01</v>
      </c>
    </row>
    <row r="212" spans="1:6" customFormat="1" ht="30" x14ac:dyDescent="0.25">
      <c r="A212" s="43" t="s">
        <v>278</v>
      </c>
      <c r="B212" s="43" t="s">
        <v>279</v>
      </c>
      <c r="C212" s="46">
        <v>0</v>
      </c>
      <c r="D212" s="46">
        <v>52404.08</v>
      </c>
      <c r="E212" s="46">
        <v>168686.93</v>
      </c>
      <c r="F212" s="46">
        <v>-116282.85</v>
      </c>
    </row>
    <row r="213" spans="1:6" customFormat="1" ht="30" x14ac:dyDescent="0.25">
      <c r="A213" s="43" t="s">
        <v>280</v>
      </c>
      <c r="B213" s="43" t="s">
        <v>281</v>
      </c>
      <c r="C213" s="46">
        <v>0</v>
      </c>
      <c r="D213" s="46">
        <v>12931268.92</v>
      </c>
      <c r="E213" s="46">
        <v>12931268.92</v>
      </c>
      <c r="F213" s="46">
        <v>0</v>
      </c>
    </row>
    <row r="214" spans="1:6" customFormat="1" ht="30" x14ac:dyDescent="0.25">
      <c r="A214" s="43" t="s">
        <v>282</v>
      </c>
      <c r="B214" s="43" t="s">
        <v>283</v>
      </c>
      <c r="C214" s="46">
        <v>0</v>
      </c>
      <c r="D214" s="46">
        <v>1718905.14</v>
      </c>
      <c r="E214" s="46">
        <v>1718905.14</v>
      </c>
      <c r="F214" s="46">
        <v>0</v>
      </c>
    </row>
    <row r="215" spans="1:6" customFormat="1" x14ac:dyDescent="0.25">
      <c r="A215" s="43" t="s">
        <v>284</v>
      </c>
      <c r="B215" s="43" t="s">
        <v>129</v>
      </c>
      <c r="C215" s="46">
        <v>0</v>
      </c>
      <c r="D215" s="46">
        <v>0</v>
      </c>
      <c r="E215" s="46">
        <v>0</v>
      </c>
      <c r="F215" s="46">
        <v>0</v>
      </c>
    </row>
    <row r="216" spans="1:6" customFormat="1" x14ac:dyDescent="0.25">
      <c r="A216" s="43" t="s">
        <v>285</v>
      </c>
      <c r="B216" s="43" t="s">
        <v>286</v>
      </c>
      <c r="C216" s="46">
        <v>-949998654.00999999</v>
      </c>
      <c r="D216" s="46">
        <v>333479353.35000002</v>
      </c>
      <c r="E216" s="46">
        <v>488591784.54000002</v>
      </c>
      <c r="F216" s="46">
        <v>-1105111085.2</v>
      </c>
    </row>
    <row r="217" spans="1:6" customFormat="1" x14ac:dyDescent="0.25">
      <c r="A217" s="43" t="s">
        <v>1174</v>
      </c>
      <c r="B217" s="43" t="s">
        <v>1173</v>
      </c>
      <c r="C217" s="46">
        <v>0</v>
      </c>
      <c r="D217" s="46">
        <v>0</v>
      </c>
      <c r="E217" s="46">
        <v>0</v>
      </c>
      <c r="F217" s="46">
        <v>0</v>
      </c>
    </row>
    <row r="218" spans="1:6" customFormat="1" x14ac:dyDescent="0.25">
      <c r="A218" s="43" t="s">
        <v>287</v>
      </c>
      <c r="B218" s="43" t="s">
        <v>288</v>
      </c>
      <c r="C218" s="46">
        <v>0</v>
      </c>
      <c r="D218" s="46">
        <v>0</v>
      </c>
      <c r="E218" s="46">
        <v>0</v>
      </c>
      <c r="F218" s="46">
        <v>0</v>
      </c>
    </row>
    <row r="219" spans="1:6" customFormat="1" ht="30" x14ac:dyDescent="0.25">
      <c r="A219" s="43" t="s">
        <v>1148</v>
      </c>
      <c r="B219" s="43" t="s">
        <v>1147</v>
      </c>
      <c r="C219" s="46">
        <v>0</v>
      </c>
      <c r="D219" s="46">
        <v>0</v>
      </c>
      <c r="E219" s="46">
        <v>4475023.24</v>
      </c>
      <c r="F219" s="46">
        <v>-4475023.24</v>
      </c>
    </row>
    <row r="220" spans="1:6" customFormat="1" ht="30" x14ac:dyDescent="0.25">
      <c r="A220" s="43" t="s">
        <v>1146</v>
      </c>
      <c r="B220" s="43" t="s">
        <v>1145</v>
      </c>
      <c r="C220" s="46">
        <v>0</v>
      </c>
      <c r="D220" s="46">
        <v>0</v>
      </c>
      <c r="E220" s="46">
        <v>0</v>
      </c>
      <c r="F220" s="46">
        <v>0</v>
      </c>
    </row>
    <row r="221" spans="1:6" customFormat="1" x14ac:dyDescent="0.25">
      <c r="A221" s="43" t="s">
        <v>289</v>
      </c>
      <c r="B221" s="43" t="s">
        <v>273</v>
      </c>
      <c r="C221" s="46">
        <v>0</v>
      </c>
      <c r="D221" s="46">
        <v>0</v>
      </c>
      <c r="E221" s="46">
        <v>0</v>
      </c>
      <c r="F221" s="46">
        <v>0</v>
      </c>
    </row>
    <row r="222" spans="1:6" customFormat="1" ht="30" x14ac:dyDescent="0.25">
      <c r="A222" s="43" t="s">
        <v>290</v>
      </c>
      <c r="B222" s="43" t="s">
        <v>275</v>
      </c>
      <c r="C222" s="46">
        <v>-46090231.969999999</v>
      </c>
      <c r="D222" s="46">
        <v>51467425.68</v>
      </c>
      <c r="E222" s="46">
        <v>47259769.380000003</v>
      </c>
      <c r="F222" s="46">
        <v>-41882575.670000002</v>
      </c>
    </row>
    <row r="223" spans="1:6" customFormat="1" ht="30" x14ac:dyDescent="0.25">
      <c r="A223" s="43" t="s">
        <v>1090</v>
      </c>
      <c r="B223" s="43" t="s">
        <v>1091</v>
      </c>
      <c r="C223" s="46">
        <v>0</v>
      </c>
      <c r="D223" s="46">
        <v>573238.55000000005</v>
      </c>
      <c r="E223" s="46">
        <v>1202312.78</v>
      </c>
      <c r="F223" s="46">
        <v>-629074.23</v>
      </c>
    </row>
    <row r="224" spans="1:6" customFormat="1" ht="30" x14ac:dyDescent="0.25">
      <c r="A224" s="43" t="s">
        <v>291</v>
      </c>
      <c r="B224" s="43" t="s">
        <v>277</v>
      </c>
      <c r="C224" s="46">
        <v>-9700865.0700000003</v>
      </c>
      <c r="D224" s="46">
        <v>12944229.18</v>
      </c>
      <c r="E224" s="46">
        <v>17996965.579999998</v>
      </c>
      <c r="F224" s="46">
        <v>-14753601.470000001</v>
      </c>
    </row>
    <row r="225" spans="1:6" customFormat="1" ht="30" x14ac:dyDescent="0.25">
      <c r="A225" s="43" t="s">
        <v>292</v>
      </c>
      <c r="B225" s="43" t="s">
        <v>279</v>
      </c>
      <c r="C225" s="46">
        <v>-16715865.17</v>
      </c>
      <c r="D225" s="46">
        <v>45928993.729999997</v>
      </c>
      <c r="E225" s="46">
        <v>53670421.060000002</v>
      </c>
      <c r="F225" s="46">
        <v>-24457292.5</v>
      </c>
    </row>
    <row r="226" spans="1:6" customFormat="1" ht="45" x14ac:dyDescent="0.25">
      <c r="A226" s="43" t="s">
        <v>293</v>
      </c>
      <c r="B226" s="43" t="s">
        <v>294</v>
      </c>
      <c r="C226" s="46">
        <v>0</v>
      </c>
      <c r="D226" s="46">
        <v>0</v>
      </c>
      <c r="E226" s="46">
        <v>0</v>
      </c>
      <c r="F226" s="46">
        <v>0</v>
      </c>
    </row>
    <row r="227" spans="1:6" customFormat="1" ht="45" x14ac:dyDescent="0.25">
      <c r="A227" s="43" t="s">
        <v>1165</v>
      </c>
      <c r="B227" s="43" t="s">
        <v>1164</v>
      </c>
      <c r="C227" s="46">
        <v>0</v>
      </c>
      <c r="D227" s="46">
        <v>0</v>
      </c>
      <c r="E227" s="46">
        <v>0</v>
      </c>
      <c r="F227" s="46">
        <v>0</v>
      </c>
    </row>
    <row r="228" spans="1:6" customFormat="1" ht="30" x14ac:dyDescent="0.25">
      <c r="A228" s="43" t="s">
        <v>295</v>
      </c>
      <c r="B228" s="43" t="s">
        <v>281</v>
      </c>
      <c r="C228" s="46">
        <v>-443117007.29000002</v>
      </c>
      <c r="D228" s="46">
        <v>115196309.67</v>
      </c>
      <c r="E228" s="46">
        <v>214083370.75999999</v>
      </c>
      <c r="F228" s="46">
        <v>-542004068.38</v>
      </c>
    </row>
    <row r="229" spans="1:6" customFormat="1" ht="30" x14ac:dyDescent="0.25">
      <c r="A229" s="43" t="s">
        <v>296</v>
      </c>
      <c r="B229" s="43" t="s">
        <v>283</v>
      </c>
      <c r="C229" s="46">
        <v>-66333804.329999998</v>
      </c>
      <c r="D229" s="46">
        <v>61054395.799999997</v>
      </c>
      <c r="E229" s="46">
        <v>63328094.600000001</v>
      </c>
      <c r="F229" s="46">
        <v>-68607503.129999995</v>
      </c>
    </row>
    <row r="230" spans="1:6" customFormat="1" ht="45" x14ac:dyDescent="0.25">
      <c r="A230" s="43" t="s">
        <v>297</v>
      </c>
      <c r="B230" s="43" t="s">
        <v>298</v>
      </c>
      <c r="C230" s="46">
        <v>0</v>
      </c>
      <c r="D230" s="46">
        <v>0</v>
      </c>
      <c r="E230" s="46">
        <v>0</v>
      </c>
      <c r="F230" s="46">
        <v>0</v>
      </c>
    </row>
    <row r="231" spans="1:6" customFormat="1" ht="30" x14ac:dyDescent="0.25">
      <c r="A231" s="43" t="s">
        <v>299</v>
      </c>
      <c r="B231" s="43" t="s">
        <v>300</v>
      </c>
      <c r="C231" s="46">
        <v>-368040880.18000001</v>
      </c>
      <c r="D231" s="46">
        <v>46314760.740000002</v>
      </c>
      <c r="E231" s="46">
        <v>86575827.140000001</v>
      </c>
      <c r="F231" s="46">
        <v>-408301946.57999998</v>
      </c>
    </row>
    <row r="232" spans="1:6" ht="30" x14ac:dyDescent="0.25">
      <c r="A232" s="121" t="s">
        <v>1234</v>
      </c>
      <c r="B232" s="121" t="s">
        <v>1233</v>
      </c>
      <c r="C232" s="122">
        <v>-725382310.47000003</v>
      </c>
      <c r="D232" s="122">
        <v>110829098.95</v>
      </c>
      <c r="E232" s="122">
        <v>0</v>
      </c>
      <c r="F232" s="122">
        <v>-614553211.51999998</v>
      </c>
    </row>
    <row r="233" spans="1:6" customFormat="1" x14ac:dyDescent="0.25">
      <c r="A233" s="43" t="s">
        <v>1232</v>
      </c>
      <c r="B233" s="43" t="s">
        <v>93</v>
      </c>
      <c r="C233" s="46">
        <v>-45924423.030000001</v>
      </c>
      <c r="D233" s="46">
        <v>8147126.8899999997</v>
      </c>
      <c r="E233" s="46">
        <v>0</v>
      </c>
      <c r="F233" s="46">
        <v>-37777296.140000001</v>
      </c>
    </row>
    <row r="234" spans="1:6" customFormat="1" x14ac:dyDescent="0.25">
      <c r="A234" s="43" t="s">
        <v>1231</v>
      </c>
      <c r="B234" s="43" t="s">
        <v>97</v>
      </c>
      <c r="C234" s="46">
        <v>-45924423.030000001</v>
      </c>
      <c r="D234" s="46">
        <v>8147126.8899999997</v>
      </c>
      <c r="E234" s="46">
        <v>0</v>
      </c>
      <c r="F234" s="46">
        <v>-37777296.140000001</v>
      </c>
    </row>
    <row r="235" spans="1:6" customFormat="1" x14ac:dyDescent="0.25">
      <c r="A235" s="43" t="s">
        <v>1230</v>
      </c>
      <c r="B235" s="43" t="s">
        <v>1209</v>
      </c>
      <c r="C235" s="46">
        <v>-679457887.44000006</v>
      </c>
      <c r="D235" s="46">
        <v>102681972.06</v>
      </c>
      <c r="E235" s="46">
        <v>0</v>
      </c>
      <c r="F235" s="46">
        <v>-576775915.38</v>
      </c>
    </row>
    <row r="236" spans="1:6" customFormat="1" x14ac:dyDescent="0.25">
      <c r="A236" s="43" t="s">
        <v>1229</v>
      </c>
      <c r="B236" s="43" t="s">
        <v>127</v>
      </c>
      <c r="C236" s="46">
        <v>-679457887.44000006</v>
      </c>
      <c r="D236" s="46">
        <v>102681972.06</v>
      </c>
      <c r="E236" s="46">
        <v>0</v>
      </c>
      <c r="F236" s="46">
        <v>-576775915.38</v>
      </c>
    </row>
    <row r="237" spans="1:6" customFormat="1" x14ac:dyDescent="0.25">
      <c r="A237" s="43" t="s">
        <v>301</v>
      </c>
      <c r="B237" s="43" t="s">
        <v>302</v>
      </c>
      <c r="C237" s="46">
        <v>12612541202.25</v>
      </c>
      <c r="D237" s="46">
        <v>18540273703.630001</v>
      </c>
      <c r="E237" s="46">
        <v>8014374899.3500004</v>
      </c>
      <c r="F237" s="46">
        <v>23138440006.529999</v>
      </c>
    </row>
    <row r="238" spans="1:6" x14ac:dyDescent="0.25">
      <c r="A238" s="121" t="s">
        <v>303</v>
      </c>
      <c r="B238" s="121" t="s">
        <v>304</v>
      </c>
      <c r="C238" s="122">
        <v>1186781613</v>
      </c>
      <c r="D238" s="122">
        <v>1957150396.21</v>
      </c>
      <c r="E238" s="122">
        <v>395593871</v>
      </c>
      <c r="F238" s="122">
        <v>2748338138.21</v>
      </c>
    </row>
    <row r="239" spans="1:6" customFormat="1" x14ac:dyDescent="0.25">
      <c r="A239" s="43" t="s">
        <v>1092</v>
      </c>
      <c r="B239" s="43" t="s">
        <v>68</v>
      </c>
      <c r="C239" s="46">
        <v>0</v>
      </c>
      <c r="D239" s="46">
        <v>0</v>
      </c>
      <c r="E239" s="46">
        <v>0</v>
      </c>
      <c r="F239" s="46">
        <v>0</v>
      </c>
    </row>
    <row r="240" spans="1:6" customFormat="1" x14ac:dyDescent="0.25">
      <c r="A240" s="43" t="s">
        <v>1093</v>
      </c>
      <c r="B240" s="43" t="s">
        <v>68</v>
      </c>
      <c r="C240" s="46">
        <v>0</v>
      </c>
      <c r="D240" s="46">
        <v>0</v>
      </c>
      <c r="E240" s="46">
        <v>0</v>
      </c>
      <c r="F240" s="46">
        <v>0</v>
      </c>
    </row>
    <row r="241" spans="1:6" customFormat="1" ht="30" x14ac:dyDescent="0.25">
      <c r="A241" s="43" t="s">
        <v>305</v>
      </c>
      <c r="B241" s="43" t="s">
        <v>306</v>
      </c>
      <c r="C241" s="46">
        <v>0</v>
      </c>
      <c r="D241" s="46">
        <v>0</v>
      </c>
      <c r="E241" s="46">
        <v>0</v>
      </c>
      <c r="F241" s="46">
        <v>0</v>
      </c>
    </row>
    <row r="242" spans="1:6" customFormat="1" ht="30" x14ac:dyDescent="0.25">
      <c r="A242" s="43" t="s">
        <v>307</v>
      </c>
      <c r="B242" s="43" t="s">
        <v>306</v>
      </c>
      <c r="C242" s="46">
        <v>0</v>
      </c>
      <c r="D242" s="46">
        <v>0</v>
      </c>
      <c r="E242" s="46">
        <v>0</v>
      </c>
      <c r="F242" s="46">
        <v>0</v>
      </c>
    </row>
    <row r="243" spans="1:6" customFormat="1" x14ac:dyDescent="0.25">
      <c r="A243" s="43" t="s">
        <v>1179</v>
      </c>
      <c r="B243" s="43" t="s">
        <v>351</v>
      </c>
      <c r="C243" s="46">
        <v>1186781613</v>
      </c>
      <c r="D243" s="46">
        <v>1957150396.21</v>
      </c>
      <c r="E243" s="46">
        <v>395593871</v>
      </c>
      <c r="F243" s="46">
        <v>2748338138.21</v>
      </c>
    </row>
    <row r="244" spans="1:6" customFormat="1" x14ac:dyDescent="0.25">
      <c r="A244" s="43" t="s">
        <v>1178</v>
      </c>
      <c r="B244" s="43" t="s">
        <v>351</v>
      </c>
      <c r="C244" s="46">
        <v>1186781613</v>
      </c>
      <c r="D244" s="46">
        <v>1957150396.21</v>
      </c>
      <c r="E244" s="46">
        <v>395593871</v>
      </c>
      <c r="F244" s="46">
        <v>2748338138.21</v>
      </c>
    </row>
    <row r="245" spans="1:6" customFormat="1" x14ac:dyDescent="0.25">
      <c r="A245" s="43" t="s">
        <v>308</v>
      </c>
      <c r="B245" s="43" t="s">
        <v>309</v>
      </c>
      <c r="C245" s="46">
        <v>0</v>
      </c>
      <c r="D245" s="46">
        <v>0</v>
      </c>
      <c r="E245" s="46">
        <v>0</v>
      </c>
      <c r="F245" s="46">
        <v>0</v>
      </c>
    </row>
    <row r="246" spans="1:6" customFormat="1" x14ac:dyDescent="0.25">
      <c r="A246" s="43" t="s">
        <v>310</v>
      </c>
      <c r="B246" s="43" t="s">
        <v>309</v>
      </c>
      <c r="C246" s="46">
        <v>0</v>
      </c>
      <c r="D246" s="46">
        <v>0</v>
      </c>
      <c r="E246" s="46">
        <v>0</v>
      </c>
      <c r="F246" s="46">
        <v>0</v>
      </c>
    </row>
    <row r="247" spans="1:6" customFormat="1" x14ac:dyDescent="0.25">
      <c r="A247" s="43" t="s">
        <v>311</v>
      </c>
      <c r="B247" s="43" t="s">
        <v>312</v>
      </c>
      <c r="C247" s="46">
        <v>0</v>
      </c>
      <c r="D247" s="46">
        <v>0</v>
      </c>
      <c r="E247" s="46">
        <v>0</v>
      </c>
      <c r="F247" s="46">
        <v>0</v>
      </c>
    </row>
    <row r="248" spans="1:6" customFormat="1" x14ac:dyDescent="0.25">
      <c r="A248" s="43" t="s">
        <v>313</v>
      </c>
      <c r="B248" s="43" t="s">
        <v>312</v>
      </c>
      <c r="C248" s="46">
        <v>0</v>
      </c>
      <c r="D248" s="46">
        <v>0</v>
      </c>
      <c r="E248" s="46">
        <v>0</v>
      </c>
      <c r="F248" s="46">
        <v>0</v>
      </c>
    </row>
    <row r="249" spans="1:6" x14ac:dyDescent="0.25">
      <c r="A249" s="121" t="s">
        <v>1195</v>
      </c>
      <c r="B249" s="121" t="s">
        <v>1194</v>
      </c>
      <c r="C249" s="122">
        <v>2823976892.27</v>
      </c>
      <c r="D249" s="122">
        <v>0</v>
      </c>
      <c r="E249" s="122">
        <v>2823976892.27</v>
      </c>
      <c r="F249" s="122">
        <v>0</v>
      </c>
    </row>
    <row r="250" spans="1:6" customFormat="1" x14ac:dyDescent="0.25">
      <c r="A250" s="43" t="s">
        <v>1193</v>
      </c>
      <c r="B250" s="43" t="s">
        <v>1192</v>
      </c>
      <c r="C250" s="46">
        <v>2823976892.27</v>
      </c>
      <c r="D250" s="46">
        <v>0</v>
      </c>
      <c r="E250" s="46">
        <v>2823976892.27</v>
      </c>
      <c r="F250" s="46">
        <v>0</v>
      </c>
    </row>
    <row r="251" spans="1:6" customFormat="1" x14ac:dyDescent="0.25">
      <c r="A251" s="43" t="s">
        <v>1191</v>
      </c>
      <c r="B251" s="43" t="s">
        <v>1190</v>
      </c>
      <c r="C251" s="46">
        <v>2823976892.27</v>
      </c>
      <c r="D251" s="46">
        <v>0</v>
      </c>
      <c r="E251" s="46">
        <v>2823976892.27</v>
      </c>
      <c r="F251" s="46">
        <v>0</v>
      </c>
    </row>
    <row r="252" spans="1:6" x14ac:dyDescent="0.25">
      <c r="A252" s="121" t="s">
        <v>314</v>
      </c>
      <c r="B252" s="121" t="s">
        <v>315</v>
      </c>
      <c r="C252" s="122">
        <v>971161169.51999998</v>
      </c>
      <c r="D252" s="122">
        <v>4312014013.1700001</v>
      </c>
      <c r="E252" s="122">
        <v>2062712231</v>
      </c>
      <c r="F252" s="122">
        <v>3220462951.6900001</v>
      </c>
    </row>
    <row r="253" spans="1:6" customFormat="1" x14ac:dyDescent="0.25">
      <c r="A253" s="43" t="s">
        <v>316</v>
      </c>
      <c r="B253" s="43" t="s">
        <v>317</v>
      </c>
      <c r="C253" s="46">
        <v>971161169.51999998</v>
      </c>
      <c r="D253" s="46">
        <v>4312014013.1700001</v>
      </c>
      <c r="E253" s="46">
        <v>2062712231</v>
      </c>
      <c r="F253" s="46">
        <v>3220462951.6900001</v>
      </c>
    </row>
    <row r="254" spans="1:6" customFormat="1" x14ac:dyDescent="0.25">
      <c r="A254" s="43" t="s">
        <v>318</v>
      </c>
      <c r="B254" s="43" t="s">
        <v>317</v>
      </c>
      <c r="C254" s="46">
        <v>971161169.51999998</v>
      </c>
      <c r="D254" s="46">
        <v>4312014013.1700001</v>
      </c>
      <c r="E254" s="46">
        <v>2062712231</v>
      </c>
      <c r="F254" s="46">
        <v>3220462951.6900001</v>
      </c>
    </row>
    <row r="255" spans="1:6" x14ac:dyDescent="0.25">
      <c r="A255" s="121" t="s">
        <v>319</v>
      </c>
      <c r="B255" s="121" t="s">
        <v>320</v>
      </c>
      <c r="C255" s="122">
        <v>8550575603.3800001</v>
      </c>
      <c r="D255" s="122">
        <v>10816155786.25</v>
      </c>
      <c r="E255" s="122">
        <v>2197092473</v>
      </c>
      <c r="F255" s="122">
        <v>17169638916.629999</v>
      </c>
    </row>
    <row r="256" spans="1:6" customFormat="1" x14ac:dyDescent="0.25">
      <c r="A256" s="43" t="s">
        <v>321</v>
      </c>
      <c r="B256" s="43" t="s">
        <v>322</v>
      </c>
      <c r="C256" s="46">
        <v>8550575603.3800001</v>
      </c>
      <c r="D256" s="46">
        <v>10804315134.25</v>
      </c>
      <c r="E256" s="46">
        <v>2185251821</v>
      </c>
      <c r="F256" s="46">
        <v>17169638916.629999</v>
      </c>
    </row>
    <row r="257" spans="1:6" customFormat="1" x14ac:dyDescent="0.25">
      <c r="A257" s="43" t="s">
        <v>323</v>
      </c>
      <c r="B257" s="43" t="s">
        <v>322</v>
      </c>
      <c r="C257" s="46">
        <v>8550575603.3800001</v>
      </c>
      <c r="D257" s="46">
        <v>10804315134.25</v>
      </c>
      <c r="E257" s="46">
        <v>2185251821</v>
      </c>
      <c r="F257" s="46">
        <v>17169638916.629999</v>
      </c>
    </row>
    <row r="258" spans="1:6" customFormat="1" x14ac:dyDescent="0.25">
      <c r="A258" s="43" t="s">
        <v>324</v>
      </c>
      <c r="B258" s="43" t="s">
        <v>325</v>
      </c>
      <c r="C258" s="46">
        <v>0</v>
      </c>
      <c r="D258" s="46">
        <v>11840652</v>
      </c>
      <c r="E258" s="46">
        <v>11840652</v>
      </c>
      <c r="F258" s="46">
        <v>0</v>
      </c>
    </row>
    <row r="259" spans="1:6" customFormat="1" x14ac:dyDescent="0.25">
      <c r="A259" s="43" t="s">
        <v>326</v>
      </c>
      <c r="B259" s="43" t="s">
        <v>325</v>
      </c>
      <c r="C259" s="46">
        <v>0</v>
      </c>
      <c r="D259" s="46">
        <v>11840652</v>
      </c>
      <c r="E259" s="46">
        <v>11840652</v>
      </c>
      <c r="F259" s="46">
        <v>0</v>
      </c>
    </row>
    <row r="260" spans="1:6" customFormat="1" x14ac:dyDescent="0.25">
      <c r="A260" s="43" t="s">
        <v>1066</v>
      </c>
      <c r="B260" s="43" t="s">
        <v>1064</v>
      </c>
      <c r="C260" s="46">
        <v>0</v>
      </c>
      <c r="D260" s="46">
        <v>0</v>
      </c>
      <c r="E260" s="46">
        <v>0</v>
      </c>
      <c r="F260" s="46">
        <v>0</v>
      </c>
    </row>
    <row r="261" spans="1:6" customFormat="1" x14ac:dyDescent="0.25">
      <c r="A261" s="43" t="s">
        <v>1065</v>
      </c>
      <c r="B261" s="43" t="s">
        <v>1064</v>
      </c>
      <c r="C261" s="46">
        <v>0</v>
      </c>
      <c r="D261" s="46">
        <v>0</v>
      </c>
      <c r="E261" s="46">
        <v>0</v>
      </c>
      <c r="F261" s="46">
        <v>0</v>
      </c>
    </row>
    <row r="262" spans="1:6" ht="30" x14ac:dyDescent="0.25">
      <c r="A262" s="121" t="s">
        <v>327</v>
      </c>
      <c r="B262" s="121" t="s">
        <v>328</v>
      </c>
      <c r="C262" s="122">
        <v>-919954075.91999996</v>
      </c>
      <c r="D262" s="122">
        <v>1454953508</v>
      </c>
      <c r="E262" s="122">
        <v>534999432.07999998</v>
      </c>
      <c r="F262" s="122">
        <v>0</v>
      </c>
    </row>
    <row r="263" spans="1:6" customFormat="1" x14ac:dyDescent="0.25">
      <c r="A263" s="43" t="s">
        <v>329</v>
      </c>
      <c r="B263" s="43" t="s">
        <v>322</v>
      </c>
      <c r="C263" s="46">
        <v>-919954075.91999996</v>
      </c>
      <c r="D263" s="46">
        <v>1454953508</v>
      </c>
      <c r="E263" s="46">
        <v>534999432.07999998</v>
      </c>
      <c r="F263" s="46">
        <v>0</v>
      </c>
    </row>
    <row r="264" spans="1:6" customFormat="1" x14ac:dyDescent="0.25">
      <c r="A264" s="43" t="s">
        <v>330</v>
      </c>
      <c r="B264" s="43" t="s">
        <v>322</v>
      </c>
      <c r="C264" s="46">
        <v>-919954075.91999996</v>
      </c>
      <c r="D264" s="46">
        <v>1454953508</v>
      </c>
      <c r="E264" s="46">
        <v>534999432.07999998</v>
      </c>
      <c r="F264" s="46">
        <v>0</v>
      </c>
    </row>
    <row r="265" spans="1:6" x14ac:dyDescent="0.25">
      <c r="A265" s="121" t="s">
        <v>331</v>
      </c>
      <c r="B265" s="121" t="s">
        <v>332</v>
      </c>
      <c r="C265" s="122">
        <v>0</v>
      </c>
      <c r="D265" s="122">
        <v>0</v>
      </c>
      <c r="E265" s="122">
        <v>0</v>
      </c>
      <c r="F265" s="122">
        <v>0</v>
      </c>
    </row>
    <row r="266" spans="1:6" customFormat="1" x14ac:dyDescent="0.25">
      <c r="A266" s="43" t="s">
        <v>333</v>
      </c>
      <c r="B266" s="43" t="s">
        <v>334</v>
      </c>
      <c r="C266" s="46">
        <v>0</v>
      </c>
      <c r="D266" s="46">
        <v>0</v>
      </c>
      <c r="E266" s="46">
        <v>0</v>
      </c>
      <c r="F266" s="46">
        <v>0</v>
      </c>
    </row>
    <row r="267" spans="1:6" customFormat="1" x14ac:dyDescent="0.25">
      <c r="A267" s="43" t="s">
        <v>335</v>
      </c>
      <c r="B267" s="43" t="s">
        <v>334</v>
      </c>
      <c r="C267" s="46">
        <v>0</v>
      </c>
      <c r="D267" s="46">
        <v>0</v>
      </c>
      <c r="E267" s="46">
        <v>0</v>
      </c>
      <c r="F267" s="46">
        <v>0</v>
      </c>
    </row>
    <row r="268" spans="1:6" customFormat="1" x14ac:dyDescent="0.25">
      <c r="A268" s="43" t="s">
        <v>336</v>
      </c>
      <c r="B268" s="43" t="s">
        <v>337</v>
      </c>
      <c r="C268" s="46">
        <v>53274519009.291397</v>
      </c>
      <c r="D268" s="46">
        <v>489710181771.10999</v>
      </c>
      <c r="E268" s="46">
        <v>510475696053.78998</v>
      </c>
      <c r="F268" s="46">
        <v>74040033291.971405</v>
      </c>
    </row>
    <row r="269" spans="1:6" customFormat="1" x14ac:dyDescent="0.25">
      <c r="A269" s="43" t="s">
        <v>338</v>
      </c>
      <c r="B269" s="43" t="s">
        <v>339</v>
      </c>
      <c r="C269" s="46">
        <v>11343504811.33</v>
      </c>
      <c r="D269" s="46">
        <v>4996597428</v>
      </c>
      <c r="E269" s="46">
        <v>2498298714</v>
      </c>
      <c r="F269" s="46">
        <v>8845206097.3299999</v>
      </c>
    </row>
    <row r="270" spans="1:6" x14ac:dyDescent="0.25">
      <c r="A270" s="121" t="s">
        <v>340</v>
      </c>
      <c r="B270" s="121" t="s">
        <v>341</v>
      </c>
      <c r="C270" s="122">
        <v>11343504811.33</v>
      </c>
      <c r="D270" s="122">
        <v>4996597428</v>
      </c>
      <c r="E270" s="122">
        <v>2498298714</v>
      </c>
      <c r="F270" s="122">
        <v>8845206097.3299999</v>
      </c>
    </row>
    <row r="271" spans="1:6" customFormat="1" x14ac:dyDescent="0.25">
      <c r="A271" s="43" t="s">
        <v>342</v>
      </c>
      <c r="B271" s="43" t="s">
        <v>343</v>
      </c>
      <c r="C271" s="46">
        <v>11343504811.33</v>
      </c>
      <c r="D271" s="46">
        <v>4996597428</v>
      </c>
      <c r="E271" s="46">
        <v>2498298714</v>
      </c>
      <c r="F271" s="46">
        <v>8845206097.3299999</v>
      </c>
    </row>
    <row r="272" spans="1:6" customFormat="1" x14ac:dyDescent="0.25">
      <c r="A272" s="43" t="s">
        <v>344</v>
      </c>
      <c r="B272" s="43" t="s">
        <v>345</v>
      </c>
      <c r="C272" s="46">
        <v>11343504811.33</v>
      </c>
      <c r="D272" s="46">
        <v>4996597428</v>
      </c>
      <c r="E272" s="46">
        <v>2498298714</v>
      </c>
      <c r="F272" s="46">
        <v>8845206097.3299999</v>
      </c>
    </row>
    <row r="273" spans="1:6" customFormat="1" x14ac:dyDescent="0.25">
      <c r="A273" s="43" t="s">
        <v>346</v>
      </c>
      <c r="B273" s="43" t="s">
        <v>347</v>
      </c>
      <c r="C273" s="46">
        <v>23736664281.061401</v>
      </c>
      <c r="D273" s="46">
        <v>254306116014.92999</v>
      </c>
      <c r="E273" s="46">
        <v>270022948949.84</v>
      </c>
      <c r="F273" s="46">
        <v>39453497215.971397</v>
      </c>
    </row>
    <row r="274" spans="1:6" ht="30" x14ac:dyDescent="0.25">
      <c r="A274" s="121" t="s">
        <v>348</v>
      </c>
      <c r="B274" s="121" t="s">
        <v>349</v>
      </c>
      <c r="C274" s="122">
        <v>12486711204.530001</v>
      </c>
      <c r="D274" s="122">
        <v>74406586496.970001</v>
      </c>
      <c r="E274" s="122">
        <v>83103756761.970001</v>
      </c>
      <c r="F274" s="122">
        <v>21183881469.529999</v>
      </c>
    </row>
    <row r="275" spans="1:6" customFormat="1" x14ac:dyDescent="0.25">
      <c r="A275" s="43" t="s">
        <v>350</v>
      </c>
      <c r="B275" s="43" t="s">
        <v>351</v>
      </c>
      <c r="C275" s="46">
        <v>36255626.469999999</v>
      </c>
      <c r="D275" s="46">
        <v>3939822836.6500001</v>
      </c>
      <c r="E275" s="46">
        <v>4324332612.6800003</v>
      </c>
      <c r="F275" s="46">
        <v>420765402.5</v>
      </c>
    </row>
    <row r="276" spans="1:6" customFormat="1" x14ac:dyDescent="0.25">
      <c r="A276" s="43" t="s">
        <v>352</v>
      </c>
      <c r="B276" s="43" t="s">
        <v>351</v>
      </c>
      <c r="C276" s="46">
        <v>36255626.469999999</v>
      </c>
      <c r="D276" s="46">
        <v>3939822836.6500001</v>
      </c>
      <c r="E276" s="46">
        <v>4324332612.6800003</v>
      </c>
      <c r="F276" s="46">
        <v>420765402.5</v>
      </c>
    </row>
    <row r="277" spans="1:6" customFormat="1" x14ac:dyDescent="0.25">
      <c r="A277" s="43" t="s">
        <v>353</v>
      </c>
      <c r="B277" s="43" t="s">
        <v>354</v>
      </c>
      <c r="C277" s="46">
        <v>12450455578.059999</v>
      </c>
      <c r="D277" s="46">
        <v>70466763660.320007</v>
      </c>
      <c r="E277" s="46">
        <v>78779424149.289993</v>
      </c>
      <c r="F277" s="46">
        <v>20763116067.029999</v>
      </c>
    </row>
    <row r="278" spans="1:6" customFormat="1" x14ac:dyDescent="0.25">
      <c r="A278" s="43" t="s">
        <v>355</v>
      </c>
      <c r="B278" s="43" t="s">
        <v>356</v>
      </c>
      <c r="C278" s="46">
        <v>12450455578.059999</v>
      </c>
      <c r="D278" s="46">
        <v>70466763660.320007</v>
      </c>
      <c r="E278" s="46">
        <v>78779424149.289993</v>
      </c>
      <c r="F278" s="46">
        <v>20763116067.029999</v>
      </c>
    </row>
    <row r="279" spans="1:6" x14ac:dyDescent="0.25">
      <c r="A279" s="121" t="s">
        <v>357</v>
      </c>
      <c r="B279" s="121" t="s">
        <v>358</v>
      </c>
      <c r="C279" s="122">
        <v>1.4829999999999999E-3</v>
      </c>
      <c r="D279" s="122">
        <v>0</v>
      </c>
      <c r="E279" s="122">
        <v>0</v>
      </c>
      <c r="F279" s="122">
        <v>1.4829999999999999E-3</v>
      </c>
    </row>
    <row r="280" spans="1:6" customFormat="1" x14ac:dyDescent="0.25">
      <c r="A280" s="43" t="s">
        <v>359</v>
      </c>
      <c r="B280" s="43" t="s">
        <v>51</v>
      </c>
      <c r="C280" s="46">
        <v>1.4829999999999999E-3</v>
      </c>
      <c r="D280" s="46">
        <v>0</v>
      </c>
      <c r="E280" s="46">
        <v>0</v>
      </c>
      <c r="F280" s="46">
        <v>1.4829999999999999E-3</v>
      </c>
    </row>
    <row r="281" spans="1:6" customFormat="1" x14ac:dyDescent="0.25">
      <c r="A281" s="43" t="s">
        <v>360</v>
      </c>
      <c r="B281" s="43" t="s">
        <v>51</v>
      </c>
      <c r="C281" s="46">
        <v>1.4829999999999999E-3</v>
      </c>
      <c r="D281" s="46">
        <v>0</v>
      </c>
      <c r="E281" s="46">
        <v>0</v>
      </c>
      <c r="F281" s="46">
        <v>1.4829999999999999E-3</v>
      </c>
    </row>
    <row r="282" spans="1:6" x14ac:dyDescent="0.25">
      <c r="A282" s="121" t="s">
        <v>361</v>
      </c>
      <c r="B282" s="121" t="s">
        <v>362</v>
      </c>
      <c r="C282" s="122">
        <v>133351999</v>
      </c>
      <c r="D282" s="122">
        <v>482841115</v>
      </c>
      <c r="E282" s="122">
        <v>1573904147</v>
      </c>
      <c r="F282" s="122">
        <v>1224415031</v>
      </c>
    </row>
    <row r="283" spans="1:6" customFormat="1" x14ac:dyDescent="0.25">
      <c r="A283" s="43" t="s">
        <v>363</v>
      </c>
      <c r="B283" s="43" t="s">
        <v>364</v>
      </c>
      <c r="C283" s="46">
        <v>0</v>
      </c>
      <c r="D283" s="46">
        <v>0</v>
      </c>
      <c r="E283" s="46">
        <v>656995877</v>
      </c>
      <c r="F283" s="46">
        <v>656995877</v>
      </c>
    </row>
    <row r="284" spans="1:6" customFormat="1" x14ac:dyDescent="0.25">
      <c r="A284" s="43" t="s">
        <v>365</v>
      </c>
      <c r="B284" s="43" t="s">
        <v>364</v>
      </c>
      <c r="C284" s="46">
        <v>0</v>
      </c>
      <c r="D284" s="46">
        <v>0</v>
      </c>
      <c r="E284" s="46">
        <v>0</v>
      </c>
      <c r="F284" s="46">
        <v>0</v>
      </c>
    </row>
    <row r="285" spans="1:6" customFormat="1" x14ac:dyDescent="0.25">
      <c r="A285" s="43" t="s">
        <v>366</v>
      </c>
      <c r="B285" s="43" t="s">
        <v>367</v>
      </c>
      <c r="C285" s="46">
        <v>0</v>
      </c>
      <c r="D285" s="46">
        <v>0</v>
      </c>
      <c r="E285" s="46">
        <v>656995877</v>
      </c>
      <c r="F285" s="46">
        <v>656995877</v>
      </c>
    </row>
    <row r="286" spans="1:6" customFormat="1" x14ac:dyDescent="0.25">
      <c r="A286" s="43" t="s">
        <v>368</v>
      </c>
      <c r="B286" s="43" t="s">
        <v>369</v>
      </c>
      <c r="C286" s="46">
        <v>133324920</v>
      </c>
      <c r="D286" s="46">
        <v>233252354</v>
      </c>
      <c r="E286" s="46">
        <v>436283722</v>
      </c>
      <c r="F286" s="46">
        <v>336356288</v>
      </c>
    </row>
    <row r="287" spans="1:6" customFormat="1" x14ac:dyDescent="0.25">
      <c r="A287" s="43" t="s">
        <v>370</v>
      </c>
      <c r="B287" s="43" t="s">
        <v>369</v>
      </c>
      <c r="C287" s="46">
        <v>133324920</v>
      </c>
      <c r="D287" s="46">
        <v>233252354</v>
      </c>
      <c r="E287" s="46">
        <v>436283722</v>
      </c>
      <c r="F287" s="46">
        <v>336356288</v>
      </c>
    </row>
    <row r="288" spans="1:6" customFormat="1" x14ac:dyDescent="0.25">
      <c r="A288" s="43" t="s">
        <v>371</v>
      </c>
      <c r="B288" s="43" t="s">
        <v>372</v>
      </c>
      <c r="C288" s="46">
        <v>27079</v>
      </c>
      <c r="D288" s="46">
        <v>31592</v>
      </c>
      <c r="E288" s="46">
        <v>231067379</v>
      </c>
      <c r="F288" s="46">
        <v>231062866</v>
      </c>
    </row>
    <row r="289" spans="1:6" customFormat="1" ht="30" x14ac:dyDescent="0.25">
      <c r="A289" s="43" t="s">
        <v>373</v>
      </c>
      <c r="B289" s="43" t="s">
        <v>374</v>
      </c>
      <c r="C289" s="46">
        <v>27079</v>
      </c>
      <c r="D289" s="46">
        <v>31592</v>
      </c>
      <c r="E289" s="46">
        <v>231067379</v>
      </c>
      <c r="F289" s="46">
        <v>231062866</v>
      </c>
    </row>
    <row r="290" spans="1:6" customFormat="1" x14ac:dyDescent="0.25">
      <c r="A290" s="43" t="s">
        <v>1063</v>
      </c>
      <c r="B290" s="43" t="s">
        <v>372</v>
      </c>
      <c r="C290" s="46">
        <v>0</v>
      </c>
      <c r="D290" s="46">
        <v>0</v>
      </c>
      <c r="E290" s="46">
        <v>0</v>
      </c>
      <c r="F290" s="46">
        <v>0</v>
      </c>
    </row>
    <row r="291" spans="1:6" customFormat="1" ht="30" x14ac:dyDescent="0.25">
      <c r="A291" s="43" t="s">
        <v>375</v>
      </c>
      <c r="B291" s="43" t="s">
        <v>376</v>
      </c>
      <c r="C291" s="46">
        <v>0</v>
      </c>
      <c r="D291" s="46">
        <v>0</v>
      </c>
      <c r="E291" s="46">
        <v>0</v>
      </c>
      <c r="F291" s="46">
        <v>0</v>
      </c>
    </row>
    <row r="292" spans="1:6" customFormat="1" ht="30" x14ac:dyDescent="0.25">
      <c r="A292" s="43" t="s">
        <v>377</v>
      </c>
      <c r="B292" s="43" t="s">
        <v>376</v>
      </c>
      <c r="C292" s="46">
        <v>0</v>
      </c>
      <c r="D292" s="46">
        <v>0</v>
      </c>
      <c r="E292" s="46">
        <v>0</v>
      </c>
      <c r="F292" s="46">
        <v>0</v>
      </c>
    </row>
    <row r="293" spans="1:6" customFormat="1" x14ac:dyDescent="0.25">
      <c r="A293" s="43" t="s">
        <v>378</v>
      </c>
      <c r="B293" s="43" t="s">
        <v>379</v>
      </c>
      <c r="C293" s="46">
        <v>0</v>
      </c>
      <c r="D293" s="46">
        <v>249557169</v>
      </c>
      <c r="E293" s="46">
        <v>249557169</v>
      </c>
      <c r="F293" s="46">
        <v>0</v>
      </c>
    </row>
    <row r="294" spans="1:6" customFormat="1" x14ac:dyDescent="0.25">
      <c r="A294" s="43" t="s">
        <v>1177</v>
      </c>
      <c r="B294" s="43" t="s">
        <v>379</v>
      </c>
      <c r="C294" s="46">
        <v>0</v>
      </c>
      <c r="D294" s="46">
        <v>249557169</v>
      </c>
      <c r="E294" s="46">
        <v>249557169</v>
      </c>
      <c r="F294" s="46">
        <v>0</v>
      </c>
    </row>
    <row r="295" spans="1:6" customFormat="1" x14ac:dyDescent="0.25">
      <c r="A295" s="43" t="s">
        <v>380</v>
      </c>
      <c r="B295" s="43" t="s">
        <v>381</v>
      </c>
      <c r="C295" s="46">
        <v>0</v>
      </c>
      <c r="D295" s="46">
        <v>0</v>
      </c>
      <c r="E295" s="46">
        <v>0</v>
      </c>
      <c r="F295" s="46">
        <v>0</v>
      </c>
    </row>
    <row r="296" spans="1:6" x14ac:dyDescent="0.25">
      <c r="A296" s="121" t="s">
        <v>382</v>
      </c>
      <c r="B296" s="121" t="s">
        <v>383</v>
      </c>
      <c r="C296" s="122">
        <v>367174897</v>
      </c>
      <c r="D296" s="122">
        <v>33124027840</v>
      </c>
      <c r="E296" s="122">
        <v>33361295781</v>
      </c>
      <c r="F296" s="122">
        <v>604442838</v>
      </c>
    </row>
    <row r="297" spans="1:6" customFormat="1" x14ac:dyDescent="0.25">
      <c r="A297" s="43" t="s">
        <v>384</v>
      </c>
      <c r="B297" s="43" t="s">
        <v>385</v>
      </c>
      <c r="C297" s="46">
        <v>311796572</v>
      </c>
      <c r="D297" s="46">
        <v>11103751763</v>
      </c>
      <c r="E297" s="46">
        <v>10911461849</v>
      </c>
      <c r="F297" s="46">
        <v>119506658</v>
      </c>
    </row>
    <row r="298" spans="1:6" customFormat="1" x14ac:dyDescent="0.25">
      <c r="A298" s="43" t="s">
        <v>386</v>
      </c>
      <c r="B298" s="43" t="s">
        <v>385</v>
      </c>
      <c r="C298" s="46">
        <v>311796572</v>
      </c>
      <c r="D298" s="46">
        <v>11103751763</v>
      </c>
      <c r="E298" s="46">
        <v>10911461849</v>
      </c>
      <c r="F298" s="46">
        <v>119506658</v>
      </c>
    </row>
    <row r="299" spans="1:6" customFormat="1" x14ac:dyDescent="0.25">
      <c r="A299" s="43" t="s">
        <v>387</v>
      </c>
      <c r="B299" s="43" t="s">
        <v>388</v>
      </c>
      <c r="C299" s="46">
        <v>55378325</v>
      </c>
      <c r="D299" s="46">
        <v>6891618657</v>
      </c>
      <c r="E299" s="46">
        <v>6926332883</v>
      </c>
      <c r="F299" s="46">
        <v>90092551</v>
      </c>
    </row>
    <row r="300" spans="1:6" customFormat="1" x14ac:dyDescent="0.25">
      <c r="A300" s="43" t="s">
        <v>389</v>
      </c>
      <c r="B300" s="43" t="s">
        <v>388</v>
      </c>
      <c r="C300" s="46">
        <v>55378325</v>
      </c>
      <c r="D300" s="46">
        <v>6891618657</v>
      </c>
      <c r="E300" s="46">
        <v>6926332883</v>
      </c>
      <c r="F300" s="46">
        <v>90092551</v>
      </c>
    </row>
    <row r="301" spans="1:6" customFormat="1" x14ac:dyDescent="0.25">
      <c r="A301" s="43" t="s">
        <v>390</v>
      </c>
      <c r="B301" s="43" t="s">
        <v>391</v>
      </c>
      <c r="C301" s="46">
        <v>0</v>
      </c>
      <c r="D301" s="46">
        <v>83993706</v>
      </c>
      <c r="E301" s="46">
        <v>83993706</v>
      </c>
      <c r="F301" s="46">
        <v>0</v>
      </c>
    </row>
    <row r="302" spans="1:6" customFormat="1" x14ac:dyDescent="0.25">
      <c r="A302" s="43" t="s">
        <v>392</v>
      </c>
      <c r="B302" s="43" t="s">
        <v>391</v>
      </c>
      <c r="C302" s="46">
        <v>0</v>
      </c>
      <c r="D302" s="46">
        <v>83993706</v>
      </c>
      <c r="E302" s="46">
        <v>83993706</v>
      </c>
      <c r="F302" s="46">
        <v>0</v>
      </c>
    </row>
    <row r="303" spans="1:6" customFormat="1" x14ac:dyDescent="0.25">
      <c r="A303" s="43" t="s">
        <v>393</v>
      </c>
      <c r="B303" s="43" t="s">
        <v>394</v>
      </c>
      <c r="C303" s="46">
        <v>0</v>
      </c>
      <c r="D303" s="46">
        <v>10673021378</v>
      </c>
      <c r="E303" s="46">
        <v>10680495452</v>
      </c>
      <c r="F303" s="46">
        <v>7474074</v>
      </c>
    </row>
    <row r="304" spans="1:6" customFormat="1" x14ac:dyDescent="0.25">
      <c r="A304" s="43" t="s">
        <v>395</v>
      </c>
      <c r="B304" s="43" t="s">
        <v>394</v>
      </c>
      <c r="C304" s="46">
        <v>0</v>
      </c>
      <c r="D304" s="46">
        <v>10673021378</v>
      </c>
      <c r="E304" s="46">
        <v>10680495452</v>
      </c>
      <c r="F304" s="46">
        <v>7474074</v>
      </c>
    </row>
    <row r="305" spans="1:6" customFormat="1" x14ac:dyDescent="0.25">
      <c r="A305" s="43" t="s">
        <v>396</v>
      </c>
      <c r="B305" s="43" t="s">
        <v>397</v>
      </c>
      <c r="C305" s="46">
        <v>0</v>
      </c>
      <c r="D305" s="46">
        <v>231423308</v>
      </c>
      <c r="E305" s="46">
        <v>231423308</v>
      </c>
      <c r="F305" s="46">
        <v>0</v>
      </c>
    </row>
    <row r="306" spans="1:6" customFormat="1" x14ac:dyDescent="0.25">
      <c r="A306" s="43" t="s">
        <v>398</v>
      </c>
      <c r="B306" s="43" t="s">
        <v>397</v>
      </c>
      <c r="C306" s="46">
        <v>0</v>
      </c>
      <c r="D306" s="46">
        <v>231423308</v>
      </c>
      <c r="E306" s="46">
        <v>231423308</v>
      </c>
      <c r="F306" s="46">
        <v>0</v>
      </c>
    </row>
    <row r="307" spans="1:6" customFormat="1" x14ac:dyDescent="0.25">
      <c r="A307" s="43" t="s">
        <v>399</v>
      </c>
      <c r="B307" s="43" t="s">
        <v>400</v>
      </c>
      <c r="C307" s="46">
        <v>0</v>
      </c>
      <c r="D307" s="46">
        <v>0</v>
      </c>
      <c r="E307" s="46">
        <v>0</v>
      </c>
      <c r="F307" s="46">
        <v>0</v>
      </c>
    </row>
    <row r="308" spans="1:6" customFormat="1" x14ac:dyDescent="0.25">
      <c r="A308" s="43" t="s">
        <v>401</v>
      </c>
      <c r="B308" s="43" t="s">
        <v>400</v>
      </c>
      <c r="C308" s="46">
        <v>0</v>
      </c>
      <c r="D308" s="46">
        <v>0</v>
      </c>
      <c r="E308" s="46">
        <v>0</v>
      </c>
      <c r="F308" s="46">
        <v>0</v>
      </c>
    </row>
    <row r="309" spans="1:6" customFormat="1" x14ac:dyDescent="0.25">
      <c r="A309" s="43" t="s">
        <v>402</v>
      </c>
      <c r="B309" s="43" t="s">
        <v>403</v>
      </c>
      <c r="C309" s="46">
        <v>0</v>
      </c>
      <c r="D309" s="46">
        <v>604060840</v>
      </c>
      <c r="E309" s="46">
        <v>662105822</v>
      </c>
      <c r="F309" s="46">
        <v>58044982</v>
      </c>
    </row>
    <row r="310" spans="1:6" customFormat="1" x14ac:dyDescent="0.25">
      <c r="A310" s="43" t="s">
        <v>404</v>
      </c>
      <c r="B310" s="43" t="s">
        <v>403</v>
      </c>
      <c r="C310" s="46">
        <v>0</v>
      </c>
      <c r="D310" s="46">
        <v>604060840</v>
      </c>
      <c r="E310" s="46">
        <v>662105822</v>
      </c>
      <c r="F310" s="46">
        <v>58044982</v>
      </c>
    </row>
    <row r="311" spans="1:6" customFormat="1" ht="30" x14ac:dyDescent="0.25">
      <c r="A311" s="43" t="s">
        <v>405</v>
      </c>
      <c r="B311" s="43" t="s">
        <v>406</v>
      </c>
      <c r="C311" s="46">
        <v>0</v>
      </c>
      <c r="D311" s="46">
        <v>3458782716</v>
      </c>
      <c r="E311" s="46">
        <v>3755140081</v>
      </c>
      <c r="F311" s="46">
        <v>296357365</v>
      </c>
    </row>
    <row r="312" spans="1:6" customFormat="1" ht="30" x14ac:dyDescent="0.25">
      <c r="A312" s="43" t="s">
        <v>407</v>
      </c>
      <c r="B312" s="43" t="s">
        <v>406</v>
      </c>
      <c r="C312" s="46">
        <v>0</v>
      </c>
      <c r="D312" s="46">
        <v>3458782716</v>
      </c>
      <c r="E312" s="46">
        <v>3755140081</v>
      </c>
      <c r="F312" s="46">
        <v>296357365</v>
      </c>
    </row>
    <row r="313" spans="1:6" customFormat="1" x14ac:dyDescent="0.25">
      <c r="A313" s="43" t="s">
        <v>408</v>
      </c>
      <c r="B313" s="43" t="s">
        <v>409</v>
      </c>
      <c r="C313" s="46">
        <v>0</v>
      </c>
      <c r="D313" s="46">
        <v>77375472</v>
      </c>
      <c r="E313" s="46">
        <v>110342680</v>
      </c>
      <c r="F313" s="46">
        <v>32967208</v>
      </c>
    </row>
    <row r="314" spans="1:6" customFormat="1" x14ac:dyDescent="0.25">
      <c r="A314" s="43" t="s">
        <v>410</v>
      </c>
      <c r="B314" s="43" t="s">
        <v>409</v>
      </c>
      <c r="C314" s="46">
        <v>0</v>
      </c>
      <c r="D314" s="46">
        <v>77375472</v>
      </c>
      <c r="E314" s="46">
        <v>110342680</v>
      </c>
      <c r="F314" s="46">
        <v>32967208</v>
      </c>
    </row>
    <row r="315" spans="1:6" x14ac:dyDescent="0.25">
      <c r="A315" s="121" t="s">
        <v>411</v>
      </c>
      <c r="B315" s="121" t="s">
        <v>412</v>
      </c>
      <c r="C315" s="122">
        <v>3453467132</v>
      </c>
      <c r="D315" s="122">
        <v>46916890184.959999</v>
      </c>
      <c r="E315" s="122">
        <v>48046482408.959999</v>
      </c>
      <c r="F315" s="122">
        <v>4583059356</v>
      </c>
    </row>
    <row r="316" spans="1:6" customFormat="1" x14ac:dyDescent="0.25">
      <c r="A316" s="43" t="s">
        <v>413</v>
      </c>
      <c r="B316" s="43" t="s">
        <v>414</v>
      </c>
      <c r="C316" s="46">
        <v>84016841</v>
      </c>
      <c r="D316" s="46">
        <v>978297012</v>
      </c>
      <c r="E316" s="46">
        <v>989886684</v>
      </c>
      <c r="F316" s="46">
        <v>95606513</v>
      </c>
    </row>
    <row r="317" spans="1:6" customFormat="1" x14ac:dyDescent="0.25">
      <c r="A317" s="43" t="s">
        <v>415</v>
      </c>
      <c r="B317" s="43" t="s">
        <v>416</v>
      </c>
      <c r="C317" s="46">
        <v>84016841</v>
      </c>
      <c r="D317" s="46">
        <v>510094012</v>
      </c>
      <c r="E317" s="46">
        <v>521683684</v>
      </c>
      <c r="F317" s="46">
        <v>95606513</v>
      </c>
    </row>
    <row r="318" spans="1:6" customFormat="1" x14ac:dyDescent="0.25">
      <c r="A318" s="43" t="s">
        <v>417</v>
      </c>
      <c r="B318" s="43" t="s">
        <v>418</v>
      </c>
      <c r="C318" s="46">
        <v>0</v>
      </c>
      <c r="D318" s="46">
        <v>468203000</v>
      </c>
      <c r="E318" s="46">
        <v>468203000</v>
      </c>
      <c r="F318" s="46">
        <v>0</v>
      </c>
    </row>
    <row r="319" spans="1:6" customFormat="1" x14ac:dyDescent="0.25">
      <c r="A319" s="43" t="s">
        <v>419</v>
      </c>
      <c r="B319" s="43" t="s">
        <v>420</v>
      </c>
      <c r="C319" s="46">
        <v>0</v>
      </c>
      <c r="D319" s="46">
        <v>2727933</v>
      </c>
      <c r="E319" s="46">
        <v>5455866</v>
      </c>
      <c r="F319" s="46">
        <v>2727933</v>
      </c>
    </row>
    <row r="320" spans="1:6" customFormat="1" x14ac:dyDescent="0.25">
      <c r="A320" s="43" t="s">
        <v>421</v>
      </c>
      <c r="B320" s="43" t="s">
        <v>416</v>
      </c>
      <c r="C320" s="46">
        <v>0</v>
      </c>
      <c r="D320" s="46">
        <v>2727933</v>
      </c>
      <c r="E320" s="46">
        <v>5455866</v>
      </c>
      <c r="F320" s="46">
        <v>2727933</v>
      </c>
    </row>
    <row r="321" spans="1:6" customFormat="1" x14ac:dyDescent="0.25">
      <c r="A321" s="43" t="s">
        <v>422</v>
      </c>
      <c r="B321" s="43" t="s">
        <v>418</v>
      </c>
      <c r="C321" s="46">
        <v>0</v>
      </c>
      <c r="D321" s="46">
        <v>0</v>
      </c>
      <c r="E321" s="46">
        <v>0</v>
      </c>
      <c r="F321" s="46">
        <v>0</v>
      </c>
    </row>
    <row r="322" spans="1:6" customFormat="1" x14ac:dyDescent="0.25">
      <c r="A322" s="43" t="s">
        <v>423</v>
      </c>
      <c r="B322" s="43" t="s">
        <v>424</v>
      </c>
      <c r="C322" s="46">
        <v>112847689</v>
      </c>
      <c r="D322" s="46">
        <v>1181157044</v>
      </c>
      <c r="E322" s="46">
        <v>1119355034</v>
      </c>
      <c r="F322" s="46">
        <v>51045679</v>
      </c>
    </row>
    <row r="323" spans="1:6" customFormat="1" x14ac:dyDescent="0.25">
      <c r="A323" s="43" t="s">
        <v>425</v>
      </c>
      <c r="B323" s="43" t="s">
        <v>416</v>
      </c>
      <c r="C323" s="46">
        <v>112847689</v>
      </c>
      <c r="D323" s="46">
        <v>610370044</v>
      </c>
      <c r="E323" s="46">
        <v>548568034</v>
      </c>
      <c r="F323" s="46">
        <v>51045679</v>
      </c>
    </row>
    <row r="324" spans="1:6" customFormat="1" x14ac:dyDescent="0.25">
      <c r="A324" s="43" t="s">
        <v>426</v>
      </c>
      <c r="B324" s="43" t="s">
        <v>418</v>
      </c>
      <c r="C324" s="46">
        <v>0</v>
      </c>
      <c r="D324" s="46">
        <v>570787000</v>
      </c>
      <c r="E324" s="46">
        <v>570787000</v>
      </c>
      <c r="F324" s="46">
        <v>0</v>
      </c>
    </row>
    <row r="325" spans="1:6" customFormat="1" x14ac:dyDescent="0.25">
      <c r="A325" s="43" t="s">
        <v>427</v>
      </c>
      <c r="B325" s="43" t="s">
        <v>428</v>
      </c>
      <c r="C325" s="46">
        <v>5121972</v>
      </c>
      <c r="D325" s="46">
        <v>139692721</v>
      </c>
      <c r="E325" s="46">
        <v>135304607</v>
      </c>
      <c r="F325" s="46">
        <v>733858</v>
      </c>
    </row>
    <row r="326" spans="1:6" customFormat="1" x14ac:dyDescent="0.25">
      <c r="A326" s="43" t="s">
        <v>429</v>
      </c>
      <c r="B326" s="43" t="s">
        <v>416</v>
      </c>
      <c r="C326" s="46">
        <v>5121972</v>
      </c>
      <c r="D326" s="46">
        <v>70667721</v>
      </c>
      <c r="E326" s="46">
        <v>66279607</v>
      </c>
      <c r="F326" s="46">
        <v>733858</v>
      </c>
    </row>
    <row r="327" spans="1:6" customFormat="1" x14ac:dyDescent="0.25">
      <c r="A327" s="43" t="s">
        <v>430</v>
      </c>
      <c r="B327" s="43" t="s">
        <v>418</v>
      </c>
      <c r="C327" s="46">
        <v>0</v>
      </c>
      <c r="D327" s="46">
        <v>69025000</v>
      </c>
      <c r="E327" s="46">
        <v>69025000</v>
      </c>
      <c r="F327" s="46">
        <v>0</v>
      </c>
    </row>
    <row r="328" spans="1:6" customFormat="1" x14ac:dyDescent="0.25">
      <c r="A328" s="43" t="s">
        <v>431</v>
      </c>
      <c r="B328" s="43" t="s">
        <v>432</v>
      </c>
      <c r="C328" s="46">
        <v>0</v>
      </c>
      <c r="D328" s="46">
        <v>0</v>
      </c>
      <c r="E328" s="46">
        <v>2962968</v>
      </c>
      <c r="F328" s="46">
        <v>2962968</v>
      </c>
    </row>
    <row r="329" spans="1:6" customFormat="1" x14ac:dyDescent="0.25">
      <c r="A329" s="43" t="s">
        <v>433</v>
      </c>
      <c r="B329" s="43" t="s">
        <v>416</v>
      </c>
      <c r="C329" s="46">
        <v>0</v>
      </c>
      <c r="D329" s="46">
        <v>0</v>
      </c>
      <c r="E329" s="46">
        <v>2962968</v>
      </c>
      <c r="F329" s="46">
        <v>2962968</v>
      </c>
    </row>
    <row r="330" spans="1:6" customFormat="1" x14ac:dyDescent="0.25">
      <c r="A330" s="43" t="s">
        <v>434</v>
      </c>
      <c r="B330" s="43" t="s">
        <v>418</v>
      </c>
      <c r="C330" s="46">
        <v>0</v>
      </c>
      <c r="D330" s="46">
        <v>0</v>
      </c>
      <c r="E330" s="46">
        <v>0</v>
      </c>
      <c r="F330" s="46">
        <v>0</v>
      </c>
    </row>
    <row r="331" spans="1:6" customFormat="1" x14ac:dyDescent="0.25">
      <c r="A331" s="43" t="s">
        <v>435</v>
      </c>
      <c r="B331" s="43" t="s">
        <v>436</v>
      </c>
      <c r="C331" s="46">
        <v>570420</v>
      </c>
      <c r="D331" s="46">
        <v>75099638</v>
      </c>
      <c r="E331" s="46">
        <v>103188935</v>
      </c>
      <c r="F331" s="46">
        <v>28659717</v>
      </c>
    </row>
    <row r="332" spans="1:6" customFormat="1" x14ac:dyDescent="0.25">
      <c r="A332" s="43" t="s">
        <v>437</v>
      </c>
      <c r="B332" s="43" t="s">
        <v>416</v>
      </c>
      <c r="C332" s="46">
        <v>570420</v>
      </c>
      <c r="D332" s="46">
        <v>39487638</v>
      </c>
      <c r="E332" s="46">
        <v>67576935</v>
      </c>
      <c r="F332" s="46">
        <v>28659717</v>
      </c>
    </row>
    <row r="333" spans="1:6" customFormat="1" x14ac:dyDescent="0.25">
      <c r="A333" s="43" t="s">
        <v>438</v>
      </c>
      <c r="B333" s="43" t="s">
        <v>418</v>
      </c>
      <c r="C333" s="46">
        <v>0</v>
      </c>
      <c r="D333" s="46">
        <v>35612000</v>
      </c>
      <c r="E333" s="46">
        <v>35612000</v>
      </c>
      <c r="F333" s="46">
        <v>0</v>
      </c>
    </row>
    <row r="334" spans="1:6" customFormat="1" x14ac:dyDescent="0.25">
      <c r="A334" s="43" t="s">
        <v>439</v>
      </c>
      <c r="B334" s="43" t="s">
        <v>440</v>
      </c>
      <c r="C334" s="46">
        <v>0</v>
      </c>
      <c r="D334" s="46">
        <v>16057046</v>
      </c>
      <c r="E334" s="46">
        <v>16057046</v>
      </c>
      <c r="F334" s="46">
        <v>0</v>
      </c>
    </row>
    <row r="335" spans="1:6" customFormat="1" x14ac:dyDescent="0.25">
      <c r="A335" s="43" t="s">
        <v>441</v>
      </c>
      <c r="B335" s="43" t="s">
        <v>416</v>
      </c>
      <c r="C335" s="46">
        <v>0</v>
      </c>
      <c r="D335" s="46">
        <v>16057046</v>
      </c>
      <c r="E335" s="46">
        <v>16057046</v>
      </c>
      <c r="F335" s="46">
        <v>0</v>
      </c>
    </row>
    <row r="336" spans="1:6" customFormat="1" x14ac:dyDescent="0.25">
      <c r="A336" s="43" t="s">
        <v>442</v>
      </c>
      <c r="B336" s="43" t="s">
        <v>418</v>
      </c>
      <c r="C336" s="46">
        <v>0</v>
      </c>
      <c r="D336" s="46">
        <v>0</v>
      </c>
      <c r="E336" s="46">
        <v>0</v>
      </c>
      <c r="F336" s="46">
        <v>0</v>
      </c>
    </row>
    <row r="337" spans="1:6" customFormat="1" ht="30" x14ac:dyDescent="0.25">
      <c r="A337" s="43" t="s">
        <v>443</v>
      </c>
      <c r="B337" s="43" t="s">
        <v>444</v>
      </c>
      <c r="C337" s="46">
        <v>0</v>
      </c>
      <c r="D337" s="46">
        <v>0</v>
      </c>
      <c r="E337" s="46">
        <v>0</v>
      </c>
      <c r="F337" s="46">
        <v>0</v>
      </c>
    </row>
    <row r="338" spans="1:6" customFormat="1" x14ac:dyDescent="0.25">
      <c r="A338" s="43" t="s">
        <v>445</v>
      </c>
      <c r="B338" s="43" t="s">
        <v>418</v>
      </c>
      <c r="C338" s="46">
        <v>0</v>
      </c>
      <c r="D338" s="46">
        <v>0</v>
      </c>
      <c r="E338" s="46">
        <v>0</v>
      </c>
      <c r="F338" s="46">
        <v>0</v>
      </c>
    </row>
    <row r="339" spans="1:6" customFormat="1" x14ac:dyDescent="0.25">
      <c r="A339" s="43" t="s">
        <v>446</v>
      </c>
      <c r="B339" s="43" t="s">
        <v>447</v>
      </c>
      <c r="C339" s="46">
        <v>0</v>
      </c>
      <c r="D339" s="46">
        <v>0</v>
      </c>
      <c r="E339" s="46">
        <v>0</v>
      </c>
      <c r="F339" s="46">
        <v>0</v>
      </c>
    </row>
    <row r="340" spans="1:6" customFormat="1" x14ac:dyDescent="0.25">
      <c r="A340" s="43" t="s">
        <v>448</v>
      </c>
      <c r="B340" s="43" t="s">
        <v>416</v>
      </c>
      <c r="C340" s="46">
        <v>0</v>
      </c>
      <c r="D340" s="46">
        <v>0</v>
      </c>
      <c r="E340" s="46">
        <v>0</v>
      </c>
      <c r="F340" s="46">
        <v>0</v>
      </c>
    </row>
    <row r="341" spans="1:6" customFormat="1" x14ac:dyDescent="0.25">
      <c r="A341" s="43" t="s">
        <v>449</v>
      </c>
      <c r="B341" s="43" t="s">
        <v>450</v>
      </c>
      <c r="C341" s="46">
        <v>2954163704</v>
      </c>
      <c r="D341" s="46">
        <v>41757252084</v>
      </c>
      <c r="E341" s="46">
        <v>42941605557</v>
      </c>
      <c r="F341" s="46">
        <v>4138517177</v>
      </c>
    </row>
    <row r="342" spans="1:6" customFormat="1" x14ac:dyDescent="0.25">
      <c r="A342" s="43" t="s">
        <v>451</v>
      </c>
      <c r="B342" s="43" t="s">
        <v>416</v>
      </c>
      <c r="C342" s="46">
        <v>2954163704</v>
      </c>
      <c r="D342" s="46">
        <v>21905858166</v>
      </c>
      <c r="E342" s="46">
        <v>23090211639</v>
      </c>
      <c r="F342" s="46">
        <v>4138517177</v>
      </c>
    </row>
    <row r="343" spans="1:6" customFormat="1" x14ac:dyDescent="0.25">
      <c r="A343" s="43" t="s">
        <v>452</v>
      </c>
      <c r="B343" s="43" t="s">
        <v>418</v>
      </c>
      <c r="C343" s="46">
        <v>0</v>
      </c>
      <c r="D343" s="46">
        <v>19851393918</v>
      </c>
      <c r="E343" s="46">
        <v>19851393918</v>
      </c>
      <c r="F343" s="46">
        <v>0</v>
      </c>
    </row>
    <row r="344" spans="1:6" customFormat="1" x14ac:dyDescent="0.25">
      <c r="A344" s="43" t="s">
        <v>453</v>
      </c>
      <c r="B344" s="43" t="s">
        <v>454</v>
      </c>
      <c r="C344" s="46">
        <v>129424834</v>
      </c>
      <c r="D344" s="46">
        <v>1417882545</v>
      </c>
      <c r="E344" s="46">
        <v>1399123077</v>
      </c>
      <c r="F344" s="46">
        <v>110665366</v>
      </c>
    </row>
    <row r="345" spans="1:6" customFormat="1" x14ac:dyDescent="0.25">
      <c r="A345" s="43" t="s">
        <v>455</v>
      </c>
      <c r="B345" s="43" t="s">
        <v>456</v>
      </c>
      <c r="C345" s="46">
        <v>129424834</v>
      </c>
      <c r="D345" s="46">
        <v>726874545</v>
      </c>
      <c r="E345" s="46">
        <v>708115077</v>
      </c>
      <c r="F345" s="46">
        <v>110665366</v>
      </c>
    </row>
    <row r="346" spans="1:6" customFormat="1" x14ac:dyDescent="0.25">
      <c r="A346" s="43" t="s">
        <v>457</v>
      </c>
      <c r="B346" s="43" t="s">
        <v>458</v>
      </c>
      <c r="C346" s="46">
        <v>0</v>
      </c>
      <c r="D346" s="46">
        <v>691008000</v>
      </c>
      <c r="E346" s="46">
        <v>691008000</v>
      </c>
      <c r="F346" s="46">
        <v>0</v>
      </c>
    </row>
    <row r="347" spans="1:6" customFormat="1" ht="30" x14ac:dyDescent="0.25">
      <c r="A347" s="43" t="s">
        <v>459</v>
      </c>
      <c r="B347" s="43" t="s">
        <v>460</v>
      </c>
      <c r="C347" s="46">
        <v>0</v>
      </c>
      <c r="D347" s="46">
        <v>0</v>
      </c>
      <c r="E347" s="46">
        <v>0</v>
      </c>
      <c r="F347" s="46">
        <v>0</v>
      </c>
    </row>
    <row r="348" spans="1:6" customFormat="1" ht="30" x14ac:dyDescent="0.25">
      <c r="A348" s="43" t="s">
        <v>461</v>
      </c>
      <c r="B348" s="43" t="s">
        <v>462</v>
      </c>
      <c r="C348" s="46">
        <v>0</v>
      </c>
      <c r="D348" s="46">
        <v>0</v>
      </c>
      <c r="E348" s="46">
        <v>0</v>
      </c>
      <c r="F348" s="46">
        <v>0</v>
      </c>
    </row>
    <row r="349" spans="1:6" customFormat="1" x14ac:dyDescent="0.25">
      <c r="A349" s="43" t="s">
        <v>463</v>
      </c>
      <c r="B349" s="43" t="s">
        <v>464</v>
      </c>
      <c r="C349" s="46">
        <v>0</v>
      </c>
      <c r="D349" s="46">
        <v>0</v>
      </c>
      <c r="E349" s="46">
        <v>41333185</v>
      </c>
      <c r="F349" s="46">
        <v>41333185</v>
      </c>
    </row>
    <row r="350" spans="1:6" customFormat="1" x14ac:dyDescent="0.25">
      <c r="A350" s="43" t="s">
        <v>465</v>
      </c>
      <c r="B350" s="43" t="s">
        <v>416</v>
      </c>
      <c r="C350" s="46">
        <v>0</v>
      </c>
      <c r="D350" s="46">
        <v>0</v>
      </c>
      <c r="E350" s="46">
        <v>41333185</v>
      </c>
      <c r="F350" s="46">
        <v>41333185</v>
      </c>
    </row>
    <row r="351" spans="1:6" customFormat="1" x14ac:dyDescent="0.25">
      <c r="A351" s="43" t="s">
        <v>466</v>
      </c>
      <c r="B351" s="43" t="s">
        <v>418</v>
      </c>
      <c r="C351" s="46">
        <v>0</v>
      </c>
      <c r="D351" s="46">
        <v>0</v>
      </c>
      <c r="E351" s="46">
        <v>0</v>
      </c>
      <c r="F351" s="46">
        <v>0</v>
      </c>
    </row>
    <row r="352" spans="1:6" customFormat="1" ht="30" x14ac:dyDescent="0.25">
      <c r="A352" s="43" t="s">
        <v>467</v>
      </c>
      <c r="B352" s="43" t="s">
        <v>468</v>
      </c>
      <c r="C352" s="46">
        <v>167321672</v>
      </c>
      <c r="D352" s="46">
        <v>1348724161.96</v>
      </c>
      <c r="E352" s="46">
        <v>1289767652.96</v>
      </c>
      <c r="F352" s="46">
        <v>108365163</v>
      </c>
    </row>
    <row r="353" spans="1:6" customFormat="1" x14ac:dyDescent="0.25">
      <c r="A353" s="43" t="s">
        <v>469</v>
      </c>
      <c r="B353" s="43" t="s">
        <v>416</v>
      </c>
      <c r="C353" s="46">
        <v>167321672</v>
      </c>
      <c r="D353" s="46">
        <v>666291548.96000004</v>
      </c>
      <c r="E353" s="46">
        <v>607335039.96000004</v>
      </c>
      <c r="F353" s="46">
        <v>108365163</v>
      </c>
    </row>
    <row r="354" spans="1:6" customFormat="1" x14ac:dyDescent="0.25">
      <c r="A354" s="43" t="s">
        <v>470</v>
      </c>
      <c r="B354" s="43" t="s">
        <v>418</v>
      </c>
      <c r="C354" s="46">
        <v>0</v>
      </c>
      <c r="D354" s="46">
        <v>682432613</v>
      </c>
      <c r="E354" s="46">
        <v>682432613</v>
      </c>
      <c r="F354" s="46">
        <v>0</v>
      </c>
    </row>
    <row r="355" spans="1:6" customFormat="1" ht="30" x14ac:dyDescent="0.25">
      <c r="A355" s="43" t="s">
        <v>471</v>
      </c>
      <c r="B355" s="43" t="s">
        <v>472</v>
      </c>
      <c r="C355" s="46">
        <v>0</v>
      </c>
      <c r="D355" s="46">
        <v>0</v>
      </c>
      <c r="E355" s="46">
        <v>0</v>
      </c>
      <c r="F355" s="46">
        <v>0</v>
      </c>
    </row>
    <row r="356" spans="1:6" customFormat="1" x14ac:dyDescent="0.25">
      <c r="A356" s="43" t="s">
        <v>473</v>
      </c>
      <c r="B356" s="43" t="s">
        <v>416</v>
      </c>
      <c r="C356" s="46">
        <v>0</v>
      </c>
      <c r="D356" s="46">
        <v>0</v>
      </c>
      <c r="E356" s="46">
        <v>0</v>
      </c>
      <c r="F356" s="46">
        <v>0</v>
      </c>
    </row>
    <row r="357" spans="1:6" customFormat="1" x14ac:dyDescent="0.25">
      <c r="A357" s="43" t="s">
        <v>474</v>
      </c>
      <c r="B357" s="43" t="s">
        <v>475</v>
      </c>
      <c r="C357" s="46">
        <v>0</v>
      </c>
      <c r="D357" s="46">
        <v>0</v>
      </c>
      <c r="E357" s="46">
        <v>0</v>
      </c>
      <c r="F357" s="46">
        <v>0</v>
      </c>
    </row>
    <row r="358" spans="1:6" customFormat="1" x14ac:dyDescent="0.25">
      <c r="A358" s="43" t="s">
        <v>476</v>
      </c>
      <c r="B358" s="43" t="s">
        <v>416</v>
      </c>
      <c r="C358" s="46">
        <v>0</v>
      </c>
      <c r="D358" s="46">
        <v>0</v>
      </c>
      <c r="E358" s="46">
        <v>0</v>
      </c>
      <c r="F358" s="46">
        <v>0</v>
      </c>
    </row>
    <row r="359" spans="1:6" customFormat="1" x14ac:dyDescent="0.25">
      <c r="A359" s="43" t="s">
        <v>477</v>
      </c>
      <c r="B359" s="43" t="s">
        <v>418</v>
      </c>
      <c r="C359" s="46">
        <v>0</v>
      </c>
      <c r="D359" s="46">
        <v>0</v>
      </c>
      <c r="E359" s="46">
        <v>0</v>
      </c>
      <c r="F359" s="46">
        <v>0</v>
      </c>
    </row>
    <row r="360" spans="1:6" customFormat="1" x14ac:dyDescent="0.25">
      <c r="A360" s="43" t="s">
        <v>478</v>
      </c>
      <c r="B360" s="43" t="s">
        <v>479</v>
      </c>
      <c r="C360" s="46">
        <v>0</v>
      </c>
      <c r="D360" s="46">
        <v>0</v>
      </c>
      <c r="E360" s="46">
        <v>2441797</v>
      </c>
      <c r="F360" s="46">
        <v>2441797</v>
      </c>
    </row>
    <row r="361" spans="1:6" customFormat="1" x14ac:dyDescent="0.25">
      <c r="A361" s="43" t="s">
        <v>480</v>
      </c>
      <c r="B361" s="43" t="s">
        <v>416</v>
      </c>
      <c r="C361" s="46">
        <v>0</v>
      </c>
      <c r="D361" s="46">
        <v>0</v>
      </c>
      <c r="E361" s="46">
        <v>2441797</v>
      </c>
      <c r="F361" s="46">
        <v>2441797</v>
      </c>
    </row>
    <row r="362" spans="1:6" customFormat="1" x14ac:dyDescent="0.25">
      <c r="A362" s="43" t="s">
        <v>481</v>
      </c>
      <c r="B362" s="43" t="s">
        <v>418</v>
      </c>
      <c r="C362" s="46">
        <v>0</v>
      </c>
      <c r="D362" s="46">
        <v>0</v>
      </c>
      <c r="E362" s="46">
        <v>0</v>
      </c>
      <c r="F362" s="46">
        <v>0</v>
      </c>
    </row>
    <row r="363" spans="1:6" x14ac:dyDescent="0.25">
      <c r="A363" s="121" t="s">
        <v>482</v>
      </c>
      <c r="B363" s="121" t="s">
        <v>483</v>
      </c>
      <c r="C363" s="122">
        <v>0</v>
      </c>
      <c r="D363" s="122">
        <v>1754172470</v>
      </c>
      <c r="E363" s="122">
        <v>1754172470</v>
      </c>
      <c r="F363" s="122">
        <v>0</v>
      </c>
    </row>
    <row r="364" spans="1:6" customFormat="1" x14ac:dyDescent="0.25">
      <c r="A364" s="43" t="s">
        <v>484</v>
      </c>
      <c r="B364" s="43" t="s">
        <v>485</v>
      </c>
      <c r="C364" s="46">
        <v>0</v>
      </c>
      <c r="D364" s="46">
        <v>319534000</v>
      </c>
      <c r="E364" s="46">
        <v>319534000</v>
      </c>
      <c r="F364" s="46">
        <v>0</v>
      </c>
    </row>
    <row r="365" spans="1:6" customFormat="1" x14ac:dyDescent="0.25">
      <c r="A365" s="43" t="s">
        <v>486</v>
      </c>
      <c r="B365" s="43" t="s">
        <v>485</v>
      </c>
      <c r="C365" s="46">
        <v>0</v>
      </c>
      <c r="D365" s="46">
        <v>319534000</v>
      </c>
      <c r="E365" s="46">
        <v>319534000</v>
      </c>
      <c r="F365" s="46">
        <v>0</v>
      </c>
    </row>
    <row r="366" spans="1:6" customFormat="1" x14ac:dyDescent="0.25">
      <c r="A366" s="43" t="s">
        <v>487</v>
      </c>
      <c r="B366" s="43" t="s">
        <v>488</v>
      </c>
      <c r="C366" s="46">
        <v>0</v>
      </c>
      <c r="D366" s="46">
        <v>1407412370</v>
      </c>
      <c r="E366" s="46">
        <v>1407412370</v>
      </c>
      <c r="F366" s="46">
        <v>0</v>
      </c>
    </row>
    <row r="367" spans="1:6" customFormat="1" x14ac:dyDescent="0.25">
      <c r="A367" s="43" t="s">
        <v>489</v>
      </c>
      <c r="B367" s="43" t="s">
        <v>488</v>
      </c>
      <c r="C367" s="46">
        <v>0</v>
      </c>
      <c r="D367" s="46">
        <v>1407412370</v>
      </c>
      <c r="E367" s="46">
        <v>1407412370</v>
      </c>
      <c r="F367" s="46">
        <v>0</v>
      </c>
    </row>
    <row r="368" spans="1:6" customFormat="1" x14ac:dyDescent="0.25">
      <c r="A368" s="43" t="s">
        <v>490</v>
      </c>
      <c r="B368" s="43" t="s">
        <v>491</v>
      </c>
      <c r="C368" s="46">
        <v>0</v>
      </c>
      <c r="D368" s="46">
        <v>27226100</v>
      </c>
      <c r="E368" s="46">
        <v>27226100</v>
      </c>
      <c r="F368" s="46">
        <v>0</v>
      </c>
    </row>
    <row r="369" spans="1:6" customFormat="1" x14ac:dyDescent="0.25">
      <c r="A369" s="43" t="s">
        <v>492</v>
      </c>
      <c r="B369" s="43" t="s">
        <v>491</v>
      </c>
      <c r="C369" s="46">
        <v>0</v>
      </c>
      <c r="D369" s="46">
        <v>27226100</v>
      </c>
      <c r="E369" s="46">
        <v>27226100</v>
      </c>
      <c r="F369" s="46">
        <v>0</v>
      </c>
    </row>
    <row r="370" spans="1:6" x14ac:dyDescent="0.25">
      <c r="A370" s="121" t="s">
        <v>1059</v>
      </c>
      <c r="B370" s="121" t="s">
        <v>1058</v>
      </c>
      <c r="C370" s="122">
        <v>20664111.91</v>
      </c>
      <c r="D370" s="122">
        <v>175999618.84</v>
      </c>
      <c r="E370" s="122">
        <v>158639878.34</v>
      </c>
      <c r="F370" s="122">
        <v>3304371.41</v>
      </c>
    </row>
    <row r="371" spans="1:6" customFormat="1" x14ac:dyDescent="0.25">
      <c r="A371" s="43" t="s">
        <v>1057</v>
      </c>
      <c r="B371" s="43" t="s">
        <v>1055</v>
      </c>
      <c r="C371" s="46">
        <v>20664111.91</v>
      </c>
      <c r="D371" s="46">
        <v>108732618.84</v>
      </c>
      <c r="E371" s="46">
        <v>91372878.340000004</v>
      </c>
      <c r="F371" s="46">
        <v>3304371.41</v>
      </c>
    </row>
    <row r="372" spans="1:6" customFormat="1" x14ac:dyDescent="0.25">
      <c r="A372" s="43" t="s">
        <v>1056</v>
      </c>
      <c r="B372" s="43" t="s">
        <v>1055</v>
      </c>
      <c r="C372" s="46">
        <v>20664111.91</v>
      </c>
      <c r="D372" s="46">
        <v>108732618.84</v>
      </c>
      <c r="E372" s="46">
        <v>91372878.340000004</v>
      </c>
      <c r="F372" s="46">
        <v>3304371.41</v>
      </c>
    </row>
    <row r="373" spans="1:6" customFormat="1" x14ac:dyDescent="0.25">
      <c r="A373" s="43" t="s">
        <v>1104</v>
      </c>
      <c r="B373" s="43" t="s">
        <v>1105</v>
      </c>
      <c r="C373" s="46">
        <v>0</v>
      </c>
      <c r="D373" s="46">
        <v>67267000</v>
      </c>
      <c r="E373" s="46">
        <v>67267000</v>
      </c>
      <c r="F373" s="46">
        <v>0</v>
      </c>
    </row>
    <row r="374" spans="1:6" customFormat="1" x14ac:dyDescent="0.25">
      <c r="A374" s="43" t="s">
        <v>1106</v>
      </c>
      <c r="B374" s="43" t="s">
        <v>1105</v>
      </c>
      <c r="C374" s="46">
        <v>0</v>
      </c>
      <c r="D374" s="46">
        <v>67267000</v>
      </c>
      <c r="E374" s="46">
        <v>67267000</v>
      </c>
      <c r="F374" s="46">
        <v>0</v>
      </c>
    </row>
    <row r="375" spans="1:6" x14ac:dyDescent="0.25">
      <c r="A375" s="121" t="s">
        <v>493</v>
      </c>
      <c r="B375" s="121" t="s">
        <v>494</v>
      </c>
      <c r="C375" s="122">
        <v>1594125001.8099999</v>
      </c>
      <c r="D375" s="122">
        <v>2541999394.3099999</v>
      </c>
      <c r="E375" s="122">
        <v>1156501061.7</v>
      </c>
      <c r="F375" s="122">
        <v>208626669.19999999</v>
      </c>
    </row>
    <row r="376" spans="1:6" customFormat="1" x14ac:dyDescent="0.25">
      <c r="A376" s="43" t="s">
        <v>495</v>
      </c>
      <c r="B376" s="43" t="s">
        <v>496</v>
      </c>
      <c r="C376" s="46">
        <v>1594125001.8099999</v>
      </c>
      <c r="D376" s="46">
        <v>2252070653.3099999</v>
      </c>
      <c r="E376" s="46">
        <v>824244207.70000005</v>
      </c>
      <c r="F376" s="46">
        <v>166298556.19999999</v>
      </c>
    </row>
    <row r="377" spans="1:6" customFormat="1" x14ac:dyDescent="0.25">
      <c r="A377" s="43" t="s">
        <v>497</v>
      </c>
      <c r="B377" s="43" t="s">
        <v>496</v>
      </c>
      <c r="C377" s="46">
        <v>1594125001.8099999</v>
      </c>
      <c r="D377" s="46">
        <v>2252070653.3099999</v>
      </c>
      <c r="E377" s="46">
        <v>824244207.70000005</v>
      </c>
      <c r="F377" s="46">
        <v>166298556.19999999</v>
      </c>
    </row>
    <row r="378" spans="1:6" customFormat="1" x14ac:dyDescent="0.25">
      <c r="A378" s="43" t="s">
        <v>1288</v>
      </c>
      <c r="B378" s="43" t="s">
        <v>1181</v>
      </c>
      <c r="C378" s="46">
        <v>0</v>
      </c>
      <c r="D378" s="46">
        <v>289928741</v>
      </c>
      <c r="E378" s="46">
        <v>332256854</v>
      </c>
      <c r="F378" s="46">
        <v>42328113</v>
      </c>
    </row>
    <row r="379" spans="1:6" customFormat="1" x14ac:dyDescent="0.25">
      <c r="A379" s="43" t="s">
        <v>1287</v>
      </c>
      <c r="B379" s="43" t="s">
        <v>1181</v>
      </c>
      <c r="C379" s="46">
        <v>0</v>
      </c>
      <c r="D379" s="46">
        <v>289928741</v>
      </c>
      <c r="E379" s="46">
        <v>332256854</v>
      </c>
      <c r="F379" s="46">
        <v>42328113</v>
      </c>
    </row>
    <row r="380" spans="1:6" x14ac:dyDescent="0.25">
      <c r="A380" s="121" t="s">
        <v>498</v>
      </c>
      <c r="B380" s="121" t="s">
        <v>499</v>
      </c>
      <c r="C380" s="122">
        <v>5681169934.8100004</v>
      </c>
      <c r="D380" s="122">
        <v>94903598894.850006</v>
      </c>
      <c r="E380" s="122">
        <v>100868196440.87</v>
      </c>
      <c r="F380" s="122">
        <v>11645767480.83</v>
      </c>
    </row>
    <row r="381" spans="1:6" customFormat="1" x14ac:dyDescent="0.25">
      <c r="A381" s="43" t="s">
        <v>1228</v>
      </c>
      <c r="B381" s="43" t="s">
        <v>1226</v>
      </c>
      <c r="C381" s="46">
        <v>18442683.5</v>
      </c>
      <c r="D381" s="46">
        <v>18442683.5</v>
      </c>
      <c r="E381" s="46">
        <v>0</v>
      </c>
      <c r="F381" s="46">
        <v>0</v>
      </c>
    </row>
    <row r="382" spans="1:6" customFormat="1" x14ac:dyDescent="0.25">
      <c r="A382" s="43" t="s">
        <v>1227</v>
      </c>
      <c r="B382" s="43" t="s">
        <v>1226</v>
      </c>
      <c r="C382" s="46">
        <v>18442683.5</v>
      </c>
      <c r="D382" s="46">
        <v>18442683.5</v>
      </c>
      <c r="E382" s="46">
        <v>0</v>
      </c>
      <c r="F382" s="46">
        <v>0</v>
      </c>
    </row>
    <row r="383" spans="1:6" customFormat="1" x14ac:dyDescent="0.25">
      <c r="A383" s="43" t="s">
        <v>500</v>
      </c>
      <c r="B383" s="43" t="s">
        <v>501</v>
      </c>
      <c r="C383" s="46">
        <v>104472000</v>
      </c>
      <c r="D383" s="46">
        <v>906044000</v>
      </c>
      <c r="E383" s="46">
        <v>801572000</v>
      </c>
      <c r="F383" s="46">
        <v>0</v>
      </c>
    </row>
    <row r="384" spans="1:6" customFormat="1" ht="30" x14ac:dyDescent="0.25">
      <c r="A384" s="43" t="s">
        <v>502</v>
      </c>
      <c r="B384" s="43" t="s">
        <v>503</v>
      </c>
      <c r="C384" s="46">
        <v>104472000</v>
      </c>
      <c r="D384" s="46">
        <v>906044000</v>
      </c>
      <c r="E384" s="46">
        <v>801572000</v>
      </c>
      <c r="F384" s="46">
        <v>0</v>
      </c>
    </row>
    <row r="385" spans="1:6" customFormat="1" x14ac:dyDescent="0.25">
      <c r="A385" s="43" t="s">
        <v>504</v>
      </c>
      <c r="B385" s="43" t="s">
        <v>505</v>
      </c>
      <c r="C385" s="46">
        <v>0</v>
      </c>
      <c r="D385" s="46">
        <v>76900876.900000006</v>
      </c>
      <c r="E385" s="46">
        <v>76900876.900000006</v>
      </c>
      <c r="F385" s="46">
        <v>0</v>
      </c>
    </row>
    <row r="386" spans="1:6" customFormat="1" x14ac:dyDescent="0.25">
      <c r="A386" s="43" t="s">
        <v>506</v>
      </c>
      <c r="B386" s="43" t="s">
        <v>505</v>
      </c>
      <c r="C386" s="46">
        <v>0</v>
      </c>
      <c r="D386" s="46">
        <v>76900876.900000006</v>
      </c>
      <c r="E386" s="46">
        <v>76900876.900000006</v>
      </c>
      <c r="F386" s="46">
        <v>0</v>
      </c>
    </row>
    <row r="387" spans="1:6" customFormat="1" x14ac:dyDescent="0.25">
      <c r="A387" s="43" t="s">
        <v>507</v>
      </c>
      <c r="B387" s="43" t="s">
        <v>508</v>
      </c>
      <c r="C387" s="46">
        <v>0</v>
      </c>
      <c r="D387" s="46">
        <v>0</v>
      </c>
      <c r="E387" s="46">
        <v>0</v>
      </c>
      <c r="F387" s="46">
        <v>0</v>
      </c>
    </row>
    <row r="388" spans="1:6" customFormat="1" x14ac:dyDescent="0.25">
      <c r="A388" s="43" t="s">
        <v>509</v>
      </c>
      <c r="B388" s="43" t="s">
        <v>508</v>
      </c>
      <c r="C388" s="46">
        <v>0</v>
      </c>
      <c r="D388" s="46">
        <v>0</v>
      </c>
      <c r="E388" s="46">
        <v>0</v>
      </c>
      <c r="F388" s="46">
        <v>0</v>
      </c>
    </row>
    <row r="389" spans="1:6" customFormat="1" x14ac:dyDescent="0.25">
      <c r="A389" s="43" t="s">
        <v>510</v>
      </c>
      <c r="B389" s="43" t="s">
        <v>511</v>
      </c>
      <c r="C389" s="46">
        <v>15853241</v>
      </c>
      <c r="D389" s="46">
        <v>97103341</v>
      </c>
      <c r="E389" s="46">
        <v>137488956</v>
      </c>
      <c r="F389" s="46">
        <v>56238856</v>
      </c>
    </row>
    <row r="390" spans="1:6" customFormat="1" x14ac:dyDescent="0.25">
      <c r="A390" s="43" t="s">
        <v>512</v>
      </c>
      <c r="B390" s="43" t="s">
        <v>511</v>
      </c>
      <c r="C390" s="46">
        <v>15853241</v>
      </c>
      <c r="D390" s="46">
        <v>97103341</v>
      </c>
      <c r="E390" s="46">
        <v>137488956</v>
      </c>
      <c r="F390" s="46">
        <v>56238856</v>
      </c>
    </row>
    <row r="391" spans="1:6" customFormat="1" ht="30" x14ac:dyDescent="0.25">
      <c r="A391" s="43" t="s">
        <v>513</v>
      </c>
      <c r="B391" s="43" t="s">
        <v>514</v>
      </c>
      <c r="C391" s="46">
        <v>43129400</v>
      </c>
      <c r="D391" s="46">
        <v>2861445100</v>
      </c>
      <c r="E391" s="46">
        <v>2818315700</v>
      </c>
      <c r="F391" s="46">
        <v>0</v>
      </c>
    </row>
    <row r="392" spans="1:6" customFormat="1" ht="30" x14ac:dyDescent="0.25">
      <c r="A392" s="43" t="s">
        <v>515</v>
      </c>
      <c r="B392" s="43" t="s">
        <v>516</v>
      </c>
      <c r="C392" s="46">
        <v>27599100</v>
      </c>
      <c r="D392" s="46">
        <v>1906336700</v>
      </c>
      <c r="E392" s="46">
        <v>1878737600</v>
      </c>
      <c r="F392" s="46">
        <v>0</v>
      </c>
    </row>
    <row r="393" spans="1:6" customFormat="1" x14ac:dyDescent="0.25">
      <c r="A393" s="43" t="s">
        <v>517</v>
      </c>
      <c r="B393" s="43" t="s">
        <v>518</v>
      </c>
      <c r="C393" s="46">
        <v>15530300</v>
      </c>
      <c r="D393" s="46">
        <v>955108400</v>
      </c>
      <c r="E393" s="46">
        <v>939578100</v>
      </c>
      <c r="F393" s="46">
        <v>0</v>
      </c>
    </row>
    <row r="394" spans="1:6" customFormat="1" x14ac:dyDescent="0.25">
      <c r="A394" s="43" t="s">
        <v>519</v>
      </c>
      <c r="B394" s="43" t="s">
        <v>520</v>
      </c>
      <c r="C394" s="46">
        <v>0</v>
      </c>
      <c r="D394" s="46">
        <v>0</v>
      </c>
      <c r="E394" s="46">
        <v>0</v>
      </c>
      <c r="F394" s="46">
        <v>0</v>
      </c>
    </row>
    <row r="395" spans="1:6" customFormat="1" x14ac:dyDescent="0.25">
      <c r="A395" s="43" t="s">
        <v>521</v>
      </c>
      <c r="B395" s="43" t="s">
        <v>520</v>
      </c>
      <c r="C395" s="46">
        <v>0</v>
      </c>
      <c r="D395" s="46">
        <v>0</v>
      </c>
      <c r="E395" s="46">
        <v>0</v>
      </c>
      <c r="F395" s="46">
        <v>0</v>
      </c>
    </row>
    <row r="396" spans="1:6" customFormat="1" x14ac:dyDescent="0.25">
      <c r="A396" s="43" t="s">
        <v>522</v>
      </c>
      <c r="B396" s="43" t="s">
        <v>523</v>
      </c>
      <c r="C396" s="46">
        <v>111657700</v>
      </c>
      <c r="D396" s="46">
        <v>6686560400</v>
      </c>
      <c r="E396" s="46">
        <v>6574902700</v>
      </c>
      <c r="F396" s="46">
        <v>0</v>
      </c>
    </row>
    <row r="397" spans="1:6" customFormat="1" x14ac:dyDescent="0.25">
      <c r="A397" s="43" t="s">
        <v>524</v>
      </c>
      <c r="B397" s="43" t="s">
        <v>525</v>
      </c>
      <c r="C397" s="46">
        <v>92767000</v>
      </c>
      <c r="D397" s="46">
        <v>5728091600</v>
      </c>
      <c r="E397" s="46">
        <v>5635324600</v>
      </c>
      <c r="F397" s="46">
        <v>0</v>
      </c>
    </row>
    <row r="398" spans="1:6" customFormat="1" x14ac:dyDescent="0.25">
      <c r="A398" s="43" t="s">
        <v>526</v>
      </c>
      <c r="B398" s="43" t="s">
        <v>527</v>
      </c>
      <c r="C398" s="46">
        <v>18890700</v>
      </c>
      <c r="D398" s="46">
        <v>958468800</v>
      </c>
      <c r="E398" s="46">
        <v>939578100</v>
      </c>
      <c r="F398" s="46">
        <v>0</v>
      </c>
    </row>
    <row r="399" spans="1:6" customFormat="1" x14ac:dyDescent="0.25">
      <c r="A399" s="43" t="s">
        <v>528</v>
      </c>
      <c r="B399" s="43" t="s">
        <v>529</v>
      </c>
      <c r="C399" s="46">
        <v>118593130.89</v>
      </c>
      <c r="D399" s="46">
        <v>1590414269.49</v>
      </c>
      <c r="E399" s="46">
        <v>1524475979.75</v>
      </c>
      <c r="F399" s="46">
        <v>52654841.149999999</v>
      </c>
    </row>
    <row r="400" spans="1:6" customFormat="1" x14ac:dyDescent="0.25">
      <c r="A400" s="43" t="s">
        <v>530</v>
      </c>
      <c r="B400" s="43" t="s">
        <v>529</v>
      </c>
      <c r="C400" s="46">
        <v>118593130.89</v>
      </c>
      <c r="D400" s="46">
        <v>1590414269.49</v>
      </c>
      <c r="E400" s="46">
        <v>1524475979.75</v>
      </c>
      <c r="F400" s="46">
        <v>52654841.149999999</v>
      </c>
    </row>
    <row r="401" spans="1:6" customFormat="1" x14ac:dyDescent="0.25">
      <c r="A401" s="43" t="s">
        <v>531</v>
      </c>
      <c r="B401" s="43" t="s">
        <v>424</v>
      </c>
      <c r="C401" s="46">
        <v>5269021779.4200001</v>
      </c>
      <c r="D401" s="46">
        <v>80225003881.389999</v>
      </c>
      <c r="E401" s="46">
        <v>86209237564.970001</v>
      </c>
      <c r="F401" s="46">
        <v>11253255463</v>
      </c>
    </row>
    <row r="402" spans="1:6" customFormat="1" x14ac:dyDescent="0.25">
      <c r="A402" s="43" t="s">
        <v>532</v>
      </c>
      <c r="B402" s="43" t="s">
        <v>424</v>
      </c>
      <c r="C402" s="46">
        <v>5269021779.4200001</v>
      </c>
      <c r="D402" s="46">
        <v>80225003881.389999</v>
      </c>
      <c r="E402" s="46">
        <v>86209237564.970001</v>
      </c>
      <c r="F402" s="46">
        <v>11253255463</v>
      </c>
    </row>
    <row r="403" spans="1:6" customFormat="1" x14ac:dyDescent="0.25">
      <c r="A403" s="43" t="s">
        <v>533</v>
      </c>
      <c r="B403" s="43" t="s">
        <v>68</v>
      </c>
      <c r="C403" s="46">
        <v>0</v>
      </c>
      <c r="D403" s="46">
        <v>2441684342.5700002</v>
      </c>
      <c r="E403" s="46">
        <v>2725302663.25</v>
      </c>
      <c r="F403" s="46">
        <v>283618320.68000001</v>
      </c>
    </row>
    <row r="404" spans="1:6" customFormat="1" x14ac:dyDescent="0.25">
      <c r="A404" s="43" t="s">
        <v>534</v>
      </c>
      <c r="B404" s="43" t="s">
        <v>68</v>
      </c>
      <c r="C404" s="46">
        <v>0</v>
      </c>
      <c r="D404" s="46">
        <v>2441684342.5700002</v>
      </c>
      <c r="E404" s="46">
        <v>2725302663.25</v>
      </c>
      <c r="F404" s="46">
        <v>283618320.68000001</v>
      </c>
    </row>
    <row r="405" spans="1:6" customFormat="1" x14ac:dyDescent="0.25">
      <c r="A405" s="43" t="s">
        <v>535</v>
      </c>
      <c r="B405" s="43" t="s">
        <v>536</v>
      </c>
      <c r="C405" s="46">
        <v>0</v>
      </c>
      <c r="D405" s="46">
        <v>0</v>
      </c>
      <c r="E405" s="46">
        <v>0</v>
      </c>
      <c r="F405" s="46">
        <v>0</v>
      </c>
    </row>
    <row r="406" spans="1:6" customFormat="1" x14ac:dyDescent="0.25">
      <c r="A406" s="43" t="s">
        <v>537</v>
      </c>
      <c r="B406" s="43" t="s">
        <v>536</v>
      </c>
      <c r="C406" s="46">
        <v>0</v>
      </c>
      <c r="D406" s="46">
        <v>0</v>
      </c>
      <c r="E406" s="46">
        <v>0</v>
      </c>
      <c r="F406" s="46">
        <v>0</v>
      </c>
    </row>
    <row r="407" spans="1:6" customFormat="1" x14ac:dyDescent="0.25">
      <c r="A407" s="43" t="s">
        <v>538</v>
      </c>
      <c r="B407" s="43" t="s">
        <v>539</v>
      </c>
      <c r="C407" s="46">
        <v>18172339091.830002</v>
      </c>
      <c r="D407" s="46">
        <v>229761200804.23999</v>
      </c>
      <c r="E407" s="46">
        <v>231018552988.45999</v>
      </c>
      <c r="F407" s="46">
        <v>19429691276.049999</v>
      </c>
    </row>
    <row r="408" spans="1:6" x14ac:dyDescent="0.25">
      <c r="A408" s="121" t="s">
        <v>540</v>
      </c>
      <c r="B408" s="121" t="s">
        <v>541</v>
      </c>
      <c r="C408" s="122">
        <v>14449088679.700001</v>
      </c>
      <c r="D408" s="122">
        <v>228146679885.23999</v>
      </c>
      <c r="E408" s="122">
        <v>229976492069.45999</v>
      </c>
      <c r="F408" s="122">
        <v>16278900863.92</v>
      </c>
    </row>
    <row r="409" spans="1:6" customFormat="1" x14ac:dyDescent="0.25">
      <c r="A409" s="43" t="s">
        <v>542</v>
      </c>
      <c r="B409" s="43" t="s">
        <v>543</v>
      </c>
      <c r="C409" s="46">
        <v>114787653.98</v>
      </c>
      <c r="D409" s="46">
        <v>101928794313.55</v>
      </c>
      <c r="E409" s="46">
        <v>101814006659.57001</v>
      </c>
      <c r="F409" s="46">
        <v>0</v>
      </c>
    </row>
    <row r="410" spans="1:6" customFormat="1" x14ac:dyDescent="0.25">
      <c r="A410" s="43" t="s">
        <v>544</v>
      </c>
      <c r="B410" s="43" t="s">
        <v>543</v>
      </c>
      <c r="C410" s="46">
        <v>114787653.98</v>
      </c>
      <c r="D410" s="46">
        <v>101928794313.55</v>
      </c>
      <c r="E410" s="46">
        <v>101814006659.57001</v>
      </c>
      <c r="F410" s="46">
        <v>0</v>
      </c>
    </row>
    <row r="411" spans="1:6" customFormat="1" x14ac:dyDescent="0.25">
      <c r="A411" s="43" t="s">
        <v>545</v>
      </c>
      <c r="B411" s="43" t="s">
        <v>546</v>
      </c>
      <c r="C411" s="46">
        <v>0</v>
      </c>
      <c r="D411" s="46">
        <v>14078607007</v>
      </c>
      <c r="E411" s="46">
        <v>16346584694</v>
      </c>
      <c r="F411" s="46">
        <v>2267977687</v>
      </c>
    </row>
    <row r="412" spans="1:6" customFormat="1" x14ac:dyDescent="0.25">
      <c r="A412" s="43" t="s">
        <v>547</v>
      </c>
      <c r="B412" s="43" t="s">
        <v>546</v>
      </c>
      <c r="C412" s="46">
        <v>0</v>
      </c>
      <c r="D412" s="46">
        <v>14078607007</v>
      </c>
      <c r="E412" s="46">
        <v>16346584694</v>
      </c>
      <c r="F412" s="46">
        <v>2267977687</v>
      </c>
    </row>
    <row r="413" spans="1:6" customFormat="1" x14ac:dyDescent="0.25">
      <c r="A413" s="43" t="s">
        <v>548</v>
      </c>
      <c r="B413" s="43" t="s">
        <v>549</v>
      </c>
      <c r="C413" s="46">
        <v>4472989791.9399996</v>
      </c>
      <c r="D413" s="46">
        <v>7110757781</v>
      </c>
      <c r="E413" s="46">
        <v>8560772810</v>
      </c>
      <c r="F413" s="46">
        <v>5923004820.9399996</v>
      </c>
    </row>
    <row r="414" spans="1:6" customFormat="1" x14ac:dyDescent="0.25">
      <c r="A414" s="43" t="s">
        <v>550</v>
      </c>
      <c r="B414" s="43" t="s">
        <v>549</v>
      </c>
      <c r="C414" s="46">
        <v>4472989791.9399996</v>
      </c>
      <c r="D414" s="46">
        <v>7110757781</v>
      </c>
      <c r="E414" s="46">
        <v>8560772810</v>
      </c>
      <c r="F414" s="46">
        <v>5923004820.9399996</v>
      </c>
    </row>
    <row r="415" spans="1:6" customFormat="1" x14ac:dyDescent="0.25">
      <c r="A415" s="43" t="s">
        <v>551</v>
      </c>
      <c r="B415" s="43" t="s">
        <v>552</v>
      </c>
      <c r="C415" s="46">
        <v>2219546756.2800002</v>
      </c>
      <c r="D415" s="46">
        <v>4659818981</v>
      </c>
      <c r="E415" s="46">
        <v>5438577687</v>
      </c>
      <c r="F415" s="46">
        <v>2998305462.2800002</v>
      </c>
    </row>
    <row r="416" spans="1:6" customFormat="1" x14ac:dyDescent="0.25">
      <c r="A416" s="43" t="s">
        <v>553</v>
      </c>
      <c r="B416" s="43" t="s">
        <v>552</v>
      </c>
      <c r="C416" s="46">
        <v>2219546756.2800002</v>
      </c>
      <c r="D416" s="46">
        <v>4659818981</v>
      </c>
      <c r="E416" s="46">
        <v>5438577687</v>
      </c>
      <c r="F416" s="46">
        <v>2998305462.2800002</v>
      </c>
    </row>
    <row r="417" spans="1:6" customFormat="1" x14ac:dyDescent="0.25">
      <c r="A417" s="43" t="s">
        <v>554</v>
      </c>
      <c r="B417" s="43" t="s">
        <v>555</v>
      </c>
      <c r="C417" s="46">
        <v>3234924886.2399998</v>
      </c>
      <c r="D417" s="46">
        <v>6842118589.7200003</v>
      </c>
      <c r="E417" s="46">
        <v>4594870111.2399998</v>
      </c>
      <c r="F417" s="46">
        <v>987676407.75999999</v>
      </c>
    </row>
    <row r="418" spans="1:6" customFormat="1" x14ac:dyDescent="0.25">
      <c r="A418" s="43" t="s">
        <v>556</v>
      </c>
      <c r="B418" s="43" t="s">
        <v>555</v>
      </c>
      <c r="C418" s="46">
        <v>3234924886.2399998</v>
      </c>
      <c r="D418" s="46">
        <v>6842118589.7200003</v>
      </c>
      <c r="E418" s="46">
        <v>4594870111.2399998</v>
      </c>
      <c r="F418" s="46">
        <v>987676407.75999999</v>
      </c>
    </row>
    <row r="419" spans="1:6" customFormat="1" x14ac:dyDescent="0.25">
      <c r="A419" s="43" t="s">
        <v>557</v>
      </c>
      <c r="B419" s="43" t="s">
        <v>558</v>
      </c>
      <c r="C419" s="46">
        <v>99371809.890000001</v>
      </c>
      <c r="D419" s="46">
        <v>14999573198.110001</v>
      </c>
      <c r="E419" s="46">
        <v>14900201388.219999</v>
      </c>
      <c r="F419" s="46">
        <v>0</v>
      </c>
    </row>
    <row r="420" spans="1:6" customFormat="1" x14ac:dyDescent="0.25">
      <c r="A420" s="43" t="s">
        <v>559</v>
      </c>
      <c r="B420" s="43" t="s">
        <v>558</v>
      </c>
      <c r="C420" s="46">
        <v>99371809.890000001</v>
      </c>
      <c r="D420" s="46">
        <v>14999573198.110001</v>
      </c>
      <c r="E420" s="46">
        <v>14900201388.219999</v>
      </c>
      <c r="F420" s="46">
        <v>0</v>
      </c>
    </row>
    <row r="421" spans="1:6" customFormat="1" x14ac:dyDescent="0.25">
      <c r="A421" s="43" t="s">
        <v>560</v>
      </c>
      <c r="B421" s="43" t="s">
        <v>322</v>
      </c>
      <c r="C421" s="46">
        <v>0</v>
      </c>
      <c r="D421" s="46">
        <v>408127897.79000002</v>
      </c>
      <c r="E421" s="46">
        <v>408127897.79000002</v>
      </c>
      <c r="F421" s="46">
        <v>0</v>
      </c>
    </row>
    <row r="422" spans="1:6" customFormat="1" x14ac:dyDescent="0.25">
      <c r="A422" s="43" t="s">
        <v>561</v>
      </c>
      <c r="B422" s="43" t="s">
        <v>322</v>
      </c>
      <c r="C422" s="46">
        <v>0</v>
      </c>
      <c r="D422" s="46">
        <v>408127897.79000002</v>
      </c>
      <c r="E422" s="46">
        <v>408127897.79000002</v>
      </c>
      <c r="F422" s="46">
        <v>0</v>
      </c>
    </row>
    <row r="423" spans="1:6" customFormat="1" x14ac:dyDescent="0.25">
      <c r="A423" s="43" t="s">
        <v>562</v>
      </c>
      <c r="B423" s="43" t="s">
        <v>563</v>
      </c>
      <c r="C423" s="46">
        <v>3550860161.9400001</v>
      </c>
      <c r="D423" s="46">
        <v>5963549994</v>
      </c>
      <c r="E423" s="46">
        <v>6514626318</v>
      </c>
      <c r="F423" s="46">
        <v>4101936485.9400001</v>
      </c>
    </row>
    <row r="424" spans="1:6" customFormat="1" x14ac:dyDescent="0.25">
      <c r="A424" s="43" t="s">
        <v>564</v>
      </c>
      <c r="B424" s="43" t="s">
        <v>563</v>
      </c>
      <c r="C424" s="46">
        <v>3147165774.4299998</v>
      </c>
      <c r="D424" s="46">
        <v>5412653490</v>
      </c>
      <c r="E424" s="46">
        <v>5894393465</v>
      </c>
      <c r="F424" s="46">
        <v>3628905749.4299998</v>
      </c>
    </row>
    <row r="425" spans="1:6" customFormat="1" x14ac:dyDescent="0.25">
      <c r="A425" s="43" t="s">
        <v>565</v>
      </c>
      <c r="B425" s="43" t="s">
        <v>566</v>
      </c>
      <c r="C425" s="46">
        <v>403694387.50999999</v>
      </c>
      <c r="D425" s="46">
        <v>550896504</v>
      </c>
      <c r="E425" s="46">
        <v>620232853</v>
      </c>
      <c r="F425" s="46">
        <v>473030736.50999999</v>
      </c>
    </row>
    <row r="426" spans="1:6" customFormat="1" x14ac:dyDescent="0.25">
      <c r="A426" s="43" t="s">
        <v>567</v>
      </c>
      <c r="B426" s="43" t="s">
        <v>568</v>
      </c>
      <c r="C426" s="46">
        <v>56147987.43</v>
      </c>
      <c r="D426" s="46">
        <v>20030950576.650002</v>
      </c>
      <c r="E426" s="46">
        <v>19974802589.220001</v>
      </c>
      <c r="F426" s="46">
        <v>0</v>
      </c>
    </row>
    <row r="427" spans="1:6" customFormat="1" x14ac:dyDescent="0.25">
      <c r="A427" s="43" t="s">
        <v>569</v>
      </c>
      <c r="B427" s="43" t="s">
        <v>568</v>
      </c>
      <c r="C427" s="46">
        <v>56147987.43</v>
      </c>
      <c r="D427" s="46">
        <v>20030950576.650002</v>
      </c>
      <c r="E427" s="46">
        <v>19974802589.220001</v>
      </c>
      <c r="F427" s="46">
        <v>0</v>
      </c>
    </row>
    <row r="428" spans="1:6" customFormat="1" x14ac:dyDescent="0.25">
      <c r="A428" s="43" t="s">
        <v>570</v>
      </c>
      <c r="B428" s="43" t="s">
        <v>571</v>
      </c>
      <c r="C428" s="46">
        <v>10451900</v>
      </c>
      <c r="D428" s="46">
        <v>4423160300</v>
      </c>
      <c r="E428" s="46">
        <v>4412708400</v>
      </c>
      <c r="F428" s="46">
        <v>0</v>
      </c>
    </row>
    <row r="429" spans="1:6" customFormat="1" x14ac:dyDescent="0.25">
      <c r="A429" s="43" t="s">
        <v>572</v>
      </c>
      <c r="B429" s="43" t="s">
        <v>571</v>
      </c>
      <c r="C429" s="46">
        <v>10451900</v>
      </c>
      <c r="D429" s="46">
        <v>4423160300</v>
      </c>
      <c r="E429" s="46">
        <v>4412708400</v>
      </c>
      <c r="F429" s="46">
        <v>0</v>
      </c>
    </row>
    <row r="430" spans="1:6" customFormat="1" x14ac:dyDescent="0.25">
      <c r="A430" s="43" t="s">
        <v>573</v>
      </c>
      <c r="B430" s="43" t="s">
        <v>574</v>
      </c>
      <c r="C430" s="46">
        <v>0</v>
      </c>
      <c r="D430" s="46">
        <v>0</v>
      </c>
      <c r="E430" s="46">
        <v>0</v>
      </c>
      <c r="F430" s="46">
        <v>0</v>
      </c>
    </row>
    <row r="431" spans="1:6" customFormat="1" x14ac:dyDescent="0.25">
      <c r="A431" s="43" t="s">
        <v>575</v>
      </c>
      <c r="B431" s="43" t="s">
        <v>574</v>
      </c>
      <c r="C431" s="46">
        <v>0</v>
      </c>
      <c r="D431" s="46">
        <v>0</v>
      </c>
      <c r="E431" s="46">
        <v>0</v>
      </c>
      <c r="F431" s="46">
        <v>0</v>
      </c>
    </row>
    <row r="432" spans="1:6" customFormat="1" x14ac:dyDescent="0.25">
      <c r="A432" s="43" t="s">
        <v>576</v>
      </c>
      <c r="B432" s="43" t="s">
        <v>577</v>
      </c>
      <c r="C432" s="46">
        <v>0</v>
      </c>
      <c r="D432" s="46">
        <v>0</v>
      </c>
      <c r="E432" s="46">
        <v>0</v>
      </c>
      <c r="F432" s="46">
        <v>0</v>
      </c>
    </row>
    <row r="433" spans="1:6" customFormat="1" x14ac:dyDescent="0.25">
      <c r="A433" s="43" t="s">
        <v>578</v>
      </c>
      <c r="B433" s="43" t="s">
        <v>577</v>
      </c>
      <c r="C433" s="46">
        <v>0</v>
      </c>
      <c r="D433" s="46">
        <v>0</v>
      </c>
      <c r="E433" s="46">
        <v>0</v>
      </c>
      <c r="F433" s="46">
        <v>0</v>
      </c>
    </row>
    <row r="434" spans="1:6" customFormat="1" x14ac:dyDescent="0.25">
      <c r="A434" s="43" t="s">
        <v>579</v>
      </c>
      <c r="B434" s="43" t="s">
        <v>580</v>
      </c>
      <c r="C434" s="46">
        <v>553499874</v>
      </c>
      <c r="D434" s="46">
        <v>25474131566</v>
      </c>
      <c r="E434" s="46">
        <v>24920631692</v>
      </c>
      <c r="F434" s="46">
        <v>0</v>
      </c>
    </row>
    <row r="435" spans="1:6" customFormat="1" x14ac:dyDescent="0.25">
      <c r="A435" s="43" t="s">
        <v>581</v>
      </c>
      <c r="B435" s="43" t="s">
        <v>580</v>
      </c>
      <c r="C435" s="46">
        <v>553499874</v>
      </c>
      <c r="D435" s="46">
        <v>25474131566</v>
      </c>
      <c r="E435" s="46">
        <v>24920631692</v>
      </c>
      <c r="F435" s="46">
        <v>0</v>
      </c>
    </row>
    <row r="436" spans="1:6" customFormat="1" x14ac:dyDescent="0.25">
      <c r="A436" s="43" t="s">
        <v>582</v>
      </c>
      <c r="B436" s="43" t="s">
        <v>583</v>
      </c>
      <c r="C436" s="46">
        <v>12888858</v>
      </c>
      <c r="D436" s="46">
        <v>14335634099</v>
      </c>
      <c r="E436" s="46">
        <v>14322745241</v>
      </c>
      <c r="F436" s="46">
        <v>0</v>
      </c>
    </row>
    <row r="437" spans="1:6" customFormat="1" x14ac:dyDescent="0.25">
      <c r="A437" s="43" t="s">
        <v>584</v>
      </c>
      <c r="B437" s="43" t="s">
        <v>583</v>
      </c>
      <c r="C437" s="46">
        <v>12888858</v>
      </c>
      <c r="D437" s="46">
        <v>14335634099</v>
      </c>
      <c r="E437" s="46">
        <v>14322745241</v>
      </c>
      <c r="F437" s="46">
        <v>0</v>
      </c>
    </row>
    <row r="438" spans="1:6" customFormat="1" x14ac:dyDescent="0.25">
      <c r="A438" s="43" t="s">
        <v>585</v>
      </c>
      <c r="B438" s="43" t="s">
        <v>586</v>
      </c>
      <c r="C438" s="46">
        <v>123619000</v>
      </c>
      <c r="D438" s="46">
        <v>7638711300</v>
      </c>
      <c r="E438" s="46">
        <v>7515092300</v>
      </c>
      <c r="F438" s="46">
        <v>0</v>
      </c>
    </row>
    <row r="439" spans="1:6" customFormat="1" x14ac:dyDescent="0.25">
      <c r="A439" s="43" t="s">
        <v>587</v>
      </c>
      <c r="B439" s="43" t="s">
        <v>586</v>
      </c>
      <c r="C439" s="46">
        <v>123619000</v>
      </c>
      <c r="D439" s="46">
        <v>7638711300</v>
      </c>
      <c r="E439" s="46">
        <v>7515092300</v>
      </c>
      <c r="F439" s="46">
        <v>0</v>
      </c>
    </row>
    <row r="440" spans="1:6" customFormat="1" x14ac:dyDescent="0.25">
      <c r="A440" s="43" t="s">
        <v>588</v>
      </c>
      <c r="B440" s="43" t="s">
        <v>589</v>
      </c>
      <c r="C440" s="46">
        <v>0</v>
      </c>
      <c r="D440" s="46">
        <v>252744281.41999999</v>
      </c>
      <c r="E440" s="46">
        <v>252744281.41999999</v>
      </c>
      <c r="F440" s="46">
        <v>0</v>
      </c>
    </row>
    <row r="441" spans="1:6" customFormat="1" x14ac:dyDescent="0.25">
      <c r="A441" s="43" t="s">
        <v>590</v>
      </c>
      <c r="B441" s="43" t="s">
        <v>589</v>
      </c>
      <c r="C441" s="46">
        <v>0</v>
      </c>
      <c r="D441" s="46">
        <v>252744281.41999999</v>
      </c>
      <c r="E441" s="46">
        <v>252744281.41999999</v>
      </c>
      <c r="F441" s="46">
        <v>0</v>
      </c>
    </row>
    <row r="442" spans="1:6" x14ac:dyDescent="0.25">
      <c r="A442" s="121" t="s">
        <v>591</v>
      </c>
      <c r="B442" s="121" t="s">
        <v>592</v>
      </c>
      <c r="C442" s="122">
        <v>3723250412.1300001</v>
      </c>
      <c r="D442" s="122">
        <v>1614520919</v>
      </c>
      <c r="E442" s="122">
        <v>1042060919</v>
      </c>
      <c r="F442" s="122">
        <v>3150790412.1300001</v>
      </c>
    </row>
    <row r="443" spans="1:6" customFormat="1" x14ac:dyDescent="0.25">
      <c r="A443" s="43" t="s">
        <v>593</v>
      </c>
      <c r="B443" s="43" t="s">
        <v>563</v>
      </c>
      <c r="C443" s="46">
        <v>3723250412.1300001</v>
      </c>
      <c r="D443" s="46">
        <v>1614520919</v>
      </c>
      <c r="E443" s="46">
        <v>1042060919</v>
      </c>
      <c r="F443" s="46">
        <v>3150790412.1300001</v>
      </c>
    </row>
    <row r="444" spans="1:6" customFormat="1" x14ac:dyDescent="0.25">
      <c r="A444" s="43" t="s">
        <v>594</v>
      </c>
      <c r="B444" s="43" t="s">
        <v>563</v>
      </c>
      <c r="C444" s="46">
        <v>3723250412.1300001</v>
      </c>
      <c r="D444" s="46">
        <v>1614520919</v>
      </c>
      <c r="E444" s="46">
        <v>1042060919</v>
      </c>
      <c r="F444" s="46">
        <v>3150790412.1300001</v>
      </c>
    </row>
    <row r="445" spans="1:6" customFormat="1" x14ac:dyDescent="0.25">
      <c r="A445" s="43" t="s">
        <v>595</v>
      </c>
      <c r="B445" s="43" t="s">
        <v>596</v>
      </c>
      <c r="C445" s="46">
        <v>0</v>
      </c>
      <c r="D445" s="46">
        <v>0</v>
      </c>
      <c r="E445" s="46">
        <v>0</v>
      </c>
      <c r="F445" s="46">
        <v>0</v>
      </c>
    </row>
    <row r="446" spans="1:6" customFormat="1" x14ac:dyDescent="0.25">
      <c r="A446" s="43" t="s">
        <v>597</v>
      </c>
      <c r="B446" s="43" t="s">
        <v>596</v>
      </c>
      <c r="C446" s="46">
        <v>0</v>
      </c>
      <c r="D446" s="46">
        <v>0</v>
      </c>
      <c r="E446" s="46">
        <v>0</v>
      </c>
      <c r="F446" s="46">
        <v>0</v>
      </c>
    </row>
    <row r="447" spans="1:6" customFormat="1" x14ac:dyDescent="0.25">
      <c r="A447" s="43" t="s">
        <v>598</v>
      </c>
      <c r="B447" s="43" t="s">
        <v>599</v>
      </c>
      <c r="C447" s="46">
        <v>22010825.07</v>
      </c>
      <c r="D447" s="46">
        <v>646267523.94000006</v>
      </c>
      <c r="E447" s="46">
        <v>6935895401.4899998</v>
      </c>
      <c r="F447" s="46">
        <v>6311638702.6199999</v>
      </c>
    </row>
    <row r="448" spans="1:6" x14ac:dyDescent="0.25">
      <c r="A448" s="121" t="s">
        <v>600</v>
      </c>
      <c r="B448" s="121" t="s">
        <v>601</v>
      </c>
      <c r="C448" s="122">
        <v>22010825.07</v>
      </c>
      <c r="D448" s="122">
        <v>646267523.94000006</v>
      </c>
      <c r="E448" s="122">
        <v>6935895401.4899998</v>
      </c>
      <c r="F448" s="122">
        <v>6311638702.6199999</v>
      </c>
    </row>
    <row r="449" spans="1:6" customFormat="1" x14ac:dyDescent="0.25">
      <c r="A449" s="43" t="s">
        <v>602</v>
      </c>
      <c r="B449" s="43" t="s">
        <v>603</v>
      </c>
      <c r="C449" s="46">
        <v>0</v>
      </c>
      <c r="D449" s="46">
        <v>0</v>
      </c>
      <c r="E449" s="46">
        <v>0</v>
      </c>
      <c r="F449" s="46">
        <v>0</v>
      </c>
    </row>
    <row r="450" spans="1:6" customFormat="1" x14ac:dyDescent="0.25">
      <c r="A450" s="43" t="s">
        <v>604</v>
      </c>
      <c r="B450" s="43" t="s">
        <v>603</v>
      </c>
      <c r="C450" s="46">
        <v>0</v>
      </c>
      <c r="D450" s="46">
        <v>0</v>
      </c>
      <c r="E450" s="46">
        <v>0</v>
      </c>
      <c r="F450" s="46">
        <v>0</v>
      </c>
    </row>
    <row r="451" spans="1:6" customFormat="1" x14ac:dyDescent="0.25">
      <c r="A451" s="43" t="s">
        <v>605</v>
      </c>
      <c r="B451" s="43" t="s">
        <v>606</v>
      </c>
      <c r="C451" s="46">
        <v>22010825.07</v>
      </c>
      <c r="D451" s="46">
        <v>646267523.94000006</v>
      </c>
      <c r="E451" s="46">
        <v>6935895401.4899998</v>
      </c>
      <c r="F451" s="46">
        <v>6311638702.6199999</v>
      </c>
    </row>
    <row r="452" spans="1:6" customFormat="1" x14ac:dyDescent="0.25">
      <c r="A452" s="43" t="s">
        <v>607</v>
      </c>
      <c r="B452" s="43" t="s">
        <v>606</v>
      </c>
      <c r="C452" s="46">
        <v>22010825.07</v>
      </c>
      <c r="D452" s="46">
        <v>646267523.94000006</v>
      </c>
      <c r="E452" s="46">
        <v>6935895401.4899998</v>
      </c>
      <c r="F452" s="46">
        <v>6311638702.6199999</v>
      </c>
    </row>
    <row r="453" spans="1:6" customFormat="1" x14ac:dyDescent="0.25">
      <c r="A453" s="43" t="s">
        <v>608</v>
      </c>
      <c r="B453" s="43" t="s">
        <v>609</v>
      </c>
      <c r="C453" s="46">
        <v>0</v>
      </c>
      <c r="D453" s="46">
        <v>0</v>
      </c>
      <c r="E453" s="46">
        <v>0</v>
      </c>
      <c r="F453" s="46">
        <v>0</v>
      </c>
    </row>
    <row r="454" spans="1:6" customFormat="1" x14ac:dyDescent="0.25">
      <c r="A454" s="43" t="s">
        <v>610</v>
      </c>
      <c r="B454" s="43" t="s">
        <v>609</v>
      </c>
      <c r="C454" s="46">
        <v>0</v>
      </c>
      <c r="D454" s="46">
        <v>0</v>
      </c>
      <c r="E454" s="46">
        <v>0</v>
      </c>
      <c r="F454" s="46">
        <v>0</v>
      </c>
    </row>
    <row r="455" spans="1:6" customFormat="1" x14ac:dyDescent="0.25">
      <c r="A455" s="43" t="s">
        <v>611</v>
      </c>
      <c r="B455" s="43" t="s">
        <v>612</v>
      </c>
      <c r="C455" s="46">
        <v>0</v>
      </c>
      <c r="D455" s="46">
        <v>0</v>
      </c>
      <c r="E455" s="46">
        <v>0</v>
      </c>
      <c r="F455" s="46">
        <v>0</v>
      </c>
    </row>
    <row r="456" spans="1:6" customFormat="1" x14ac:dyDescent="0.25">
      <c r="A456" s="43" t="s">
        <v>613</v>
      </c>
      <c r="B456" s="43" t="s">
        <v>612</v>
      </c>
      <c r="C456" s="46">
        <v>0</v>
      </c>
      <c r="D456" s="46">
        <v>0</v>
      </c>
      <c r="E456" s="46">
        <v>0</v>
      </c>
      <c r="F456" s="46">
        <v>0</v>
      </c>
    </row>
    <row r="457" spans="1:6" x14ac:dyDescent="0.25">
      <c r="A457" s="121" t="s">
        <v>614</v>
      </c>
      <c r="B457" s="121" t="s">
        <v>615</v>
      </c>
      <c r="C457" s="122">
        <v>0</v>
      </c>
      <c r="D457" s="122">
        <v>0</v>
      </c>
      <c r="E457" s="122">
        <v>0</v>
      </c>
      <c r="F457" s="122">
        <v>0</v>
      </c>
    </row>
    <row r="458" spans="1:6" customFormat="1" x14ac:dyDescent="0.25">
      <c r="A458" s="43" t="s">
        <v>616</v>
      </c>
      <c r="B458" s="43" t="s">
        <v>617</v>
      </c>
      <c r="C458" s="46">
        <v>0</v>
      </c>
      <c r="D458" s="46">
        <v>0</v>
      </c>
      <c r="E458" s="46">
        <v>0</v>
      </c>
      <c r="F458" s="46">
        <v>0</v>
      </c>
    </row>
    <row r="459" spans="1:6" customFormat="1" x14ac:dyDescent="0.25">
      <c r="A459" s="43" t="s">
        <v>618</v>
      </c>
      <c r="B459" s="43" t="s">
        <v>617</v>
      </c>
      <c r="C459" s="46">
        <v>0</v>
      </c>
      <c r="D459" s="46">
        <v>0</v>
      </c>
      <c r="E459" s="46">
        <v>0</v>
      </c>
      <c r="F459" s="46">
        <v>0</v>
      </c>
    </row>
    <row r="460" spans="1:6" customFormat="1" x14ac:dyDescent="0.25">
      <c r="A460" s="43" t="s">
        <v>619</v>
      </c>
      <c r="B460" s="43" t="s">
        <v>620</v>
      </c>
      <c r="C460" s="46">
        <v>147894494521.11899</v>
      </c>
      <c r="D460" s="46">
        <v>5306840578.9899998</v>
      </c>
      <c r="E460" s="46">
        <v>5595607578.8400002</v>
      </c>
      <c r="F460" s="46">
        <v>148183261520.96899</v>
      </c>
    </row>
    <row r="461" spans="1:6" customFormat="1" x14ac:dyDescent="0.25">
      <c r="A461" s="43" t="s">
        <v>621</v>
      </c>
      <c r="B461" s="43" t="s">
        <v>622</v>
      </c>
      <c r="C461" s="46">
        <v>147894494521.11899</v>
      </c>
      <c r="D461" s="46">
        <v>5306840578.9899998</v>
      </c>
      <c r="E461" s="46">
        <v>5595607578.8400002</v>
      </c>
      <c r="F461" s="46">
        <v>148183261520.96899</v>
      </c>
    </row>
    <row r="462" spans="1:6" x14ac:dyDescent="0.25">
      <c r="A462" s="121" t="s">
        <v>623</v>
      </c>
      <c r="B462" s="121" t="s">
        <v>624</v>
      </c>
      <c r="C462" s="122">
        <v>-53788504787.151001</v>
      </c>
      <c r="D462" s="122">
        <v>0</v>
      </c>
      <c r="E462" s="122">
        <v>0</v>
      </c>
      <c r="F462" s="122">
        <v>-53788504787.151001</v>
      </c>
    </row>
    <row r="463" spans="1:6" customFormat="1" x14ac:dyDescent="0.25">
      <c r="A463" s="43" t="s">
        <v>625</v>
      </c>
      <c r="B463" s="43" t="s">
        <v>626</v>
      </c>
      <c r="C463" s="46">
        <v>-53788504787.151001</v>
      </c>
      <c r="D463" s="46">
        <v>0</v>
      </c>
      <c r="E463" s="46">
        <v>0</v>
      </c>
      <c r="F463" s="46">
        <v>-53788504787.151001</v>
      </c>
    </row>
    <row r="464" spans="1:6" customFormat="1" x14ac:dyDescent="0.25">
      <c r="A464" s="43" t="s">
        <v>627</v>
      </c>
      <c r="B464" s="43" t="s">
        <v>628</v>
      </c>
      <c r="C464" s="46">
        <v>-53788504787.151001</v>
      </c>
      <c r="D464" s="46">
        <v>0</v>
      </c>
      <c r="E464" s="46">
        <v>0</v>
      </c>
      <c r="F464" s="46">
        <v>-53788504787.151001</v>
      </c>
    </row>
    <row r="465" spans="1:6" customFormat="1" x14ac:dyDescent="0.25">
      <c r="A465" s="43" t="s">
        <v>629</v>
      </c>
      <c r="B465" s="43" t="s">
        <v>630</v>
      </c>
      <c r="C465" s="46">
        <v>0</v>
      </c>
      <c r="D465" s="46">
        <v>0</v>
      </c>
      <c r="E465" s="46">
        <v>0</v>
      </c>
      <c r="F465" s="46">
        <v>0</v>
      </c>
    </row>
    <row r="466" spans="1:6" x14ac:dyDescent="0.25">
      <c r="A466" s="121" t="s">
        <v>631</v>
      </c>
      <c r="B466" s="121" t="s">
        <v>632</v>
      </c>
      <c r="C466" s="122">
        <v>204847869266.20001</v>
      </c>
      <c r="D466" s="122">
        <v>5306840578.9899998</v>
      </c>
      <c r="E466" s="122">
        <v>2430737620.9099998</v>
      </c>
      <c r="F466" s="122">
        <v>201971766308.12</v>
      </c>
    </row>
    <row r="467" spans="1:6" customFormat="1" x14ac:dyDescent="0.25">
      <c r="A467" s="43" t="s">
        <v>633</v>
      </c>
      <c r="B467" s="43" t="s">
        <v>634</v>
      </c>
      <c r="C467" s="46">
        <v>211103336344.76999</v>
      </c>
      <c r="D467" s="46">
        <v>1071619206.21</v>
      </c>
      <c r="E467" s="46">
        <v>2057572940.1099999</v>
      </c>
      <c r="F467" s="46">
        <v>212089290078.67001</v>
      </c>
    </row>
    <row r="468" spans="1:6" customFormat="1" x14ac:dyDescent="0.25">
      <c r="A468" s="43" t="s">
        <v>635</v>
      </c>
      <c r="B468" s="43" t="s">
        <v>634</v>
      </c>
      <c r="C468" s="46">
        <v>216446128501.45001</v>
      </c>
      <c r="D468" s="46">
        <v>0</v>
      </c>
      <c r="E468" s="46">
        <v>0</v>
      </c>
      <c r="F468" s="46">
        <v>216446128501.45001</v>
      </c>
    </row>
    <row r="469" spans="1:6" customFormat="1" ht="30" x14ac:dyDescent="0.25">
      <c r="A469" s="43" t="s">
        <v>636</v>
      </c>
      <c r="B469" s="43" t="s">
        <v>637</v>
      </c>
      <c r="C469" s="46">
        <v>-5342792156.6800003</v>
      </c>
      <c r="D469" s="46">
        <v>1071619206.21</v>
      </c>
      <c r="E469" s="46">
        <v>2057572940.1099999</v>
      </c>
      <c r="F469" s="46">
        <v>-4356838422.7799997</v>
      </c>
    </row>
    <row r="470" spans="1:6" customFormat="1" x14ac:dyDescent="0.25">
      <c r="A470" s="43" t="s">
        <v>638</v>
      </c>
      <c r="B470" s="43" t="s">
        <v>639</v>
      </c>
      <c r="C470" s="46">
        <v>-6255467078.5699997</v>
      </c>
      <c r="D470" s="46">
        <v>4235221372.7800002</v>
      </c>
      <c r="E470" s="46">
        <v>373164680.80000001</v>
      </c>
      <c r="F470" s="46">
        <v>-10117523770.549999</v>
      </c>
    </row>
    <row r="471" spans="1:6" customFormat="1" x14ac:dyDescent="0.25">
      <c r="A471" s="43" t="s">
        <v>640</v>
      </c>
      <c r="B471" s="43" t="s">
        <v>639</v>
      </c>
      <c r="C471" s="46">
        <v>-4283731505.5900002</v>
      </c>
      <c r="D471" s="46">
        <v>3164869957.9299998</v>
      </c>
      <c r="E471" s="46">
        <v>0</v>
      </c>
      <c r="F471" s="46">
        <v>-7448601463.5200005</v>
      </c>
    </row>
    <row r="472" spans="1:6" customFormat="1" ht="30" x14ac:dyDescent="0.25">
      <c r="A472" s="43" t="s">
        <v>641</v>
      </c>
      <c r="B472" s="43" t="s">
        <v>637</v>
      </c>
      <c r="C472" s="46">
        <v>-1971735572.98</v>
      </c>
      <c r="D472" s="46">
        <v>1070351414.85</v>
      </c>
      <c r="E472" s="46">
        <v>373164680.80000001</v>
      </c>
      <c r="F472" s="46">
        <v>-2668922307.0300002</v>
      </c>
    </row>
    <row r="473" spans="1:6" x14ac:dyDescent="0.25">
      <c r="A473" s="121" t="s">
        <v>642</v>
      </c>
      <c r="B473" s="121" t="s">
        <v>643</v>
      </c>
      <c r="C473" s="122">
        <v>-3164869957.9299998</v>
      </c>
      <c r="D473" s="122">
        <v>0</v>
      </c>
      <c r="E473" s="122">
        <v>3164869957.9299998</v>
      </c>
      <c r="F473" s="122">
        <v>0</v>
      </c>
    </row>
    <row r="474" spans="1:6" customFormat="1" x14ac:dyDescent="0.25">
      <c r="A474" s="43" t="s">
        <v>644</v>
      </c>
      <c r="B474" s="43" t="s">
        <v>645</v>
      </c>
      <c r="C474" s="46">
        <v>0</v>
      </c>
      <c r="D474" s="46">
        <v>0</v>
      </c>
      <c r="E474" s="46">
        <v>0</v>
      </c>
      <c r="F474" s="46">
        <v>0</v>
      </c>
    </row>
    <row r="475" spans="1:6" customFormat="1" x14ac:dyDescent="0.25">
      <c r="A475" s="43" t="s">
        <v>646</v>
      </c>
      <c r="B475" s="43" t="s">
        <v>647</v>
      </c>
      <c r="C475" s="46">
        <v>0</v>
      </c>
      <c r="D475" s="46">
        <v>0</v>
      </c>
      <c r="E475" s="46">
        <v>0</v>
      </c>
      <c r="F475" s="46">
        <v>0</v>
      </c>
    </row>
    <row r="476" spans="1:6" customFormat="1" x14ac:dyDescent="0.25">
      <c r="A476" s="43" t="s">
        <v>648</v>
      </c>
      <c r="B476" s="43" t="s">
        <v>649</v>
      </c>
      <c r="C476" s="46">
        <v>-3164869957.9299998</v>
      </c>
      <c r="D476" s="46">
        <v>0</v>
      </c>
      <c r="E476" s="46">
        <v>3164869957.9299998</v>
      </c>
      <c r="F476" s="46">
        <v>0</v>
      </c>
    </row>
    <row r="477" spans="1:6" customFormat="1" x14ac:dyDescent="0.25">
      <c r="A477" s="43" t="s">
        <v>650</v>
      </c>
      <c r="B477" s="43" t="s">
        <v>649</v>
      </c>
      <c r="C477" s="46">
        <v>-3164869957.9299998</v>
      </c>
      <c r="D477" s="46">
        <v>0</v>
      </c>
      <c r="E477" s="46">
        <v>3164869957.9299998</v>
      </c>
      <c r="F477" s="46">
        <v>0</v>
      </c>
    </row>
    <row r="478" spans="1:6" ht="30" x14ac:dyDescent="0.25">
      <c r="A478" s="121" t="s">
        <v>651</v>
      </c>
      <c r="B478" s="121" t="s">
        <v>652</v>
      </c>
      <c r="C478" s="122">
        <v>0</v>
      </c>
      <c r="D478" s="122">
        <v>0</v>
      </c>
      <c r="E478" s="122">
        <v>0</v>
      </c>
      <c r="F478" s="122">
        <v>0</v>
      </c>
    </row>
    <row r="479" spans="1:6" customFormat="1" x14ac:dyDescent="0.25">
      <c r="A479" s="43" t="s">
        <v>653</v>
      </c>
      <c r="B479" s="43" t="s">
        <v>654</v>
      </c>
      <c r="C479" s="46">
        <v>0</v>
      </c>
      <c r="D479" s="46">
        <v>0</v>
      </c>
      <c r="E479" s="46">
        <v>0</v>
      </c>
      <c r="F479" s="46">
        <v>0</v>
      </c>
    </row>
    <row r="480" spans="1:6" customFormat="1" x14ac:dyDescent="0.25">
      <c r="A480" s="43" t="s">
        <v>655</v>
      </c>
      <c r="B480" s="43" t="s">
        <v>656</v>
      </c>
      <c r="C480" s="46">
        <v>0</v>
      </c>
      <c r="D480" s="46">
        <v>0</v>
      </c>
      <c r="E480" s="46">
        <v>0</v>
      </c>
      <c r="F480" s="46">
        <v>0</v>
      </c>
    </row>
    <row r="481" spans="1:6" customFormat="1" x14ac:dyDescent="0.25">
      <c r="A481" s="43" t="s">
        <v>657</v>
      </c>
      <c r="B481" s="43" t="s">
        <v>658</v>
      </c>
      <c r="C481" s="46">
        <v>0</v>
      </c>
      <c r="D481" s="46">
        <v>0</v>
      </c>
      <c r="E481" s="46">
        <v>0</v>
      </c>
      <c r="F481" s="46">
        <v>0</v>
      </c>
    </row>
    <row r="482" spans="1:6" customFormat="1" ht="30" x14ac:dyDescent="0.25">
      <c r="A482" s="43" t="s">
        <v>659</v>
      </c>
      <c r="B482" s="43" t="s">
        <v>660</v>
      </c>
      <c r="C482" s="46">
        <v>0</v>
      </c>
      <c r="D482" s="46">
        <v>0</v>
      </c>
      <c r="E482" s="46">
        <v>0</v>
      </c>
      <c r="F482" s="46">
        <v>0</v>
      </c>
    </row>
    <row r="483" spans="1:6" customFormat="1" ht="30" x14ac:dyDescent="0.25">
      <c r="A483" s="43" t="s">
        <v>661</v>
      </c>
      <c r="B483" s="43" t="s">
        <v>662</v>
      </c>
      <c r="C483" s="46">
        <v>0</v>
      </c>
      <c r="D483" s="46">
        <v>0</v>
      </c>
      <c r="E483" s="46">
        <v>0</v>
      </c>
      <c r="F483" s="46">
        <v>0</v>
      </c>
    </row>
    <row r="484" spans="1:6" customFormat="1" x14ac:dyDescent="0.25">
      <c r="A484" s="43" t="s">
        <v>663</v>
      </c>
      <c r="B484" s="43" t="s">
        <v>664</v>
      </c>
      <c r="C484" s="46">
        <v>0</v>
      </c>
      <c r="D484" s="46">
        <v>0</v>
      </c>
      <c r="E484" s="46">
        <v>0</v>
      </c>
      <c r="F484" s="46">
        <v>0</v>
      </c>
    </row>
    <row r="485" spans="1:6" customFormat="1" x14ac:dyDescent="0.25">
      <c r="A485" s="43" t="s">
        <v>665</v>
      </c>
      <c r="B485" s="43" t="s">
        <v>666</v>
      </c>
      <c r="C485" s="46">
        <v>0</v>
      </c>
      <c r="D485" s="46">
        <v>0</v>
      </c>
      <c r="E485" s="46">
        <v>0</v>
      </c>
      <c r="F485" s="46">
        <v>0</v>
      </c>
    </row>
    <row r="486" spans="1:6" customFormat="1" x14ac:dyDescent="0.25">
      <c r="A486" s="43" t="s">
        <v>667</v>
      </c>
      <c r="B486" s="43" t="s">
        <v>668</v>
      </c>
      <c r="C486" s="46">
        <v>0</v>
      </c>
      <c r="D486" s="46">
        <v>0</v>
      </c>
      <c r="E486" s="46">
        <v>0</v>
      </c>
      <c r="F486" s="46">
        <v>0</v>
      </c>
    </row>
    <row r="487" spans="1:6" customFormat="1" x14ac:dyDescent="0.25">
      <c r="A487" s="43" t="s">
        <v>669</v>
      </c>
      <c r="B487" s="43" t="s">
        <v>670</v>
      </c>
      <c r="C487" s="46">
        <v>0</v>
      </c>
      <c r="D487" s="46">
        <v>0</v>
      </c>
      <c r="E487" s="46">
        <v>0</v>
      </c>
      <c r="F487" s="46">
        <v>0</v>
      </c>
    </row>
    <row r="488" spans="1:6" customFormat="1" x14ac:dyDescent="0.25">
      <c r="A488" s="43" t="s">
        <v>671</v>
      </c>
      <c r="B488" s="43" t="s">
        <v>672</v>
      </c>
      <c r="C488" s="46">
        <v>0</v>
      </c>
      <c r="D488" s="46">
        <v>33750821433.259998</v>
      </c>
      <c r="E488" s="46">
        <v>441479096046.84998</v>
      </c>
      <c r="F488" s="46">
        <v>407728274613.59003</v>
      </c>
    </row>
    <row r="489" spans="1:6" customFormat="1" x14ac:dyDescent="0.25">
      <c r="A489" s="43" t="s">
        <v>673</v>
      </c>
      <c r="B489" s="43" t="s">
        <v>674</v>
      </c>
      <c r="C489" s="46">
        <v>0</v>
      </c>
      <c r="D489" s="46">
        <v>521306</v>
      </c>
      <c r="E489" s="46">
        <v>29715290</v>
      </c>
      <c r="F489" s="46">
        <v>29193984</v>
      </c>
    </row>
    <row r="490" spans="1:6" ht="30" x14ac:dyDescent="0.25">
      <c r="A490" s="121" t="s">
        <v>675</v>
      </c>
      <c r="B490" s="121" t="s">
        <v>1286</v>
      </c>
      <c r="C490" s="122">
        <v>0</v>
      </c>
      <c r="D490" s="122">
        <v>521306</v>
      </c>
      <c r="E490" s="122">
        <v>29715290</v>
      </c>
      <c r="F490" s="122">
        <v>29193984</v>
      </c>
    </row>
    <row r="491" spans="1:6" customFormat="1" x14ac:dyDescent="0.25">
      <c r="A491" s="43" t="s">
        <v>676</v>
      </c>
      <c r="B491" s="43" t="s">
        <v>33</v>
      </c>
      <c r="C491" s="46">
        <v>0</v>
      </c>
      <c r="D491" s="46">
        <v>521306</v>
      </c>
      <c r="E491" s="46">
        <v>9415290</v>
      </c>
      <c r="F491" s="46">
        <v>8893984</v>
      </c>
    </row>
    <row r="492" spans="1:6" customFormat="1" x14ac:dyDescent="0.25">
      <c r="A492" s="43" t="s">
        <v>677</v>
      </c>
      <c r="B492" s="43" t="s">
        <v>33</v>
      </c>
      <c r="C492" s="46">
        <v>0</v>
      </c>
      <c r="D492" s="46">
        <v>521306</v>
      </c>
      <c r="E492" s="46">
        <v>9415290</v>
      </c>
      <c r="F492" s="46">
        <v>8893984</v>
      </c>
    </row>
    <row r="493" spans="1:6" customFormat="1" x14ac:dyDescent="0.25">
      <c r="A493" s="43" t="s">
        <v>1285</v>
      </c>
      <c r="B493" s="43" t="s">
        <v>36</v>
      </c>
      <c r="C493" s="46">
        <v>0</v>
      </c>
      <c r="D493" s="46">
        <v>0</v>
      </c>
      <c r="E493" s="46">
        <v>20300000</v>
      </c>
      <c r="F493" s="46">
        <v>20300000</v>
      </c>
    </row>
    <row r="494" spans="1:6" customFormat="1" x14ac:dyDescent="0.25">
      <c r="A494" s="43" t="s">
        <v>1284</v>
      </c>
      <c r="B494" s="43" t="s">
        <v>1283</v>
      </c>
      <c r="C494" s="46">
        <v>0</v>
      </c>
      <c r="D494" s="46">
        <v>0</v>
      </c>
      <c r="E494" s="46">
        <v>20300000</v>
      </c>
      <c r="F494" s="46">
        <v>20300000</v>
      </c>
    </row>
    <row r="495" spans="1:6" customFormat="1" x14ac:dyDescent="0.25">
      <c r="A495" s="43" t="s">
        <v>678</v>
      </c>
      <c r="B495" s="43" t="s">
        <v>679</v>
      </c>
      <c r="C495" s="46">
        <v>0</v>
      </c>
      <c r="D495" s="46">
        <v>0</v>
      </c>
      <c r="E495" s="46">
        <v>133205650</v>
      </c>
      <c r="F495" s="46">
        <v>133205650</v>
      </c>
    </row>
    <row r="496" spans="1:6" x14ac:dyDescent="0.25">
      <c r="A496" s="121" t="s">
        <v>680</v>
      </c>
      <c r="B496" s="121" t="s">
        <v>681</v>
      </c>
      <c r="C496" s="122">
        <v>0</v>
      </c>
      <c r="D496" s="122">
        <v>0</v>
      </c>
      <c r="E496" s="122">
        <v>133205650</v>
      </c>
      <c r="F496" s="122">
        <v>133205650</v>
      </c>
    </row>
    <row r="497" spans="1:6" customFormat="1" x14ac:dyDescent="0.25">
      <c r="A497" s="43" t="s">
        <v>1225</v>
      </c>
      <c r="B497" s="43" t="s">
        <v>1223</v>
      </c>
      <c r="C497" s="46">
        <v>0</v>
      </c>
      <c r="D497" s="46">
        <v>0</v>
      </c>
      <c r="E497" s="46">
        <v>6756250</v>
      </c>
      <c r="F497" s="46">
        <v>6756250</v>
      </c>
    </row>
    <row r="498" spans="1:6" customFormat="1" x14ac:dyDescent="0.25">
      <c r="A498" s="43" t="s">
        <v>1224</v>
      </c>
      <c r="B498" s="43" t="s">
        <v>1223</v>
      </c>
      <c r="C498" s="46">
        <v>0</v>
      </c>
      <c r="D498" s="46">
        <v>0</v>
      </c>
      <c r="E498" s="46">
        <v>6756250</v>
      </c>
      <c r="F498" s="46">
        <v>6756250</v>
      </c>
    </row>
    <row r="499" spans="1:6" customFormat="1" ht="30" x14ac:dyDescent="0.25">
      <c r="A499" s="43" t="s">
        <v>1248</v>
      </c>
      <c r="B499" s="43" t="s">
        <v>1249</v>
      </c>
      <c r="C499" s="46">
        <v>0</v>
      </c>
      <c r="D499" s="46">
        <v>0</v>
      </c>
      <c r="E499" s="46">
        <v>126449400</v>
      </c>
      <c r="F499" s="46">
        <v>126449400</v>
      </c>
    </row>
    <row r="500" spans="1:6" customFormat="1" ht="30" x14ac:dyDescent="0.25">
      <c r="A500" s="43" t="s">
        <v>1250</v>
      </c>
      <c r="B500" s="43" t="s">
        <v>1249</v>
      </c>
      <c r="C500" s="46">
        <v>0</v>
      </c>
      <c r="D500" s="46">
        <v>0</v>
      </c>
      <c r="E500" s="46">
        <v>126449400</v>
      </c>
      <c r="F500" s="46">
        <v>126449400</v>
      </c>
    </row>
    <row r="501" spans="1:6" customFormat="1" x14ac:dyDescent="0.25">
      <c r="A501" s="43" t="s">
        <v>682</v>
      </c>
      <c r="B501" s="43" t="s">
        <v>683</v>
      </c>
      <c r="C501" s="46">
        <v>0</v>
      </c>
      <c r="D501" s="46">
        <v>33501436468.48</v>
      </c>
      <c r="E501" s="46">
        <v>439254340928.52002</v>
      </c>
      <c r="F501" s="46">
        <v>405752904460.03998</v>
      </c>
    </row>
    <row r="502" spans="1:6" x14ac:dyDescent="0.25">
      <c r="A502" s="121" t="s">
        <v>684</v>
      </c>
      <c r="B502" s="121" t="s">
        <v>685</v>
      </c>
      <c r="C502" s="122">
        <v>0</v>
      </c>
      <c r="D502" s="122">
        <v>572312152.48000002</v>
      </c>
      <c r="E502" s="122">
        <v>381445086121.52002</v>
      </c>
      <c r="F502" s="122">
        <v>380872773969.03998</v>
      </c>
    </row>
    <row r="503" spans="1:6" customFormat="1" x14ac:dyDescent="0.25">
      <c r="A503" s="43" t="s">
        <v>686</v>
      </c>
      <c r="B503" s="43" t="s">
        <v>687</v>
      </c>
      <c r="C503" s="46">
        <v>0</v>
      </c>
      <c r="D503" s="46">
        <v>565894853.48000002</v>
      </c>
      <c r="E503" s="46">
        <v>313067683154.07001</v>
      </c>
      <c r="F503" s="46">
        <v>312501788300.59003</v>
      </c>
    </row>
    <row r="504" spans="1:6" customFormat="1" x14ac:dyDescent="0.25">
      <c r="A504" s="43" t="s">
        <v>1202</v>
      </c>
      <c r="B504" s="43" t="s">
        <v>1201</v>
      </c>
      <c r="C504" s="46">
        <v>0</v>
      </c>
      <c r="D504" s="46">
        <v>0</v>
      </c>
      <c r="E504" s="46">
        <v>2062712231</v>
      </c>
      <c r="F504" s="46">
        <v>2062712231</v>
      </c>
    </row>
    <row r="505" spans="1:6" customFormat="1" x14ac:dyDescent="0.25">
      <c r="A505" s="43" t="s">
        <v>688</v>
      </c>
      <c r="B505" s="43" t="s">
        <v>689</v>
      </c>
      <c r="C505" s="46">
        <v>0</v>
      </c>
      <c r="D505" s="46">
        <v>6417299</v>
      </c>
      <c r="E505" s="46">
        <v>66314690736.449997</v>
      </c>
      <c r="F505" s="46">
        <v>66308273437.449997</v>
      </c>
    </row>
    <row r="506" spans="1:6" x14ac:dyDescent="0.25">
      <c r="A506" s="121" t="s">
        <v>690</v>
      </c>
      <c r="B506" s="121" t="s">
        <v>691</v>
      </c>
      <c r="C506" s="122">
        <v>0</v>
      </c>
      <c r="D506" s="122">
        <v>32929124316</v>
      </c>
      <c r="E506" s="122">
        <v>57809254807</v>
      </c>
      <c r="F506" s="122">
        <v>24880130491</v>
      </c>
    </row>
    <row r="507" spans="1:6" customFormat="1" x14ac:dyDescent="0.25">
      <c r="A507" s="43" t="s">
        <v>692</v>
      </c>
      <c r="B507" s="43" t="s">
        <v>693</v>
      </c>
      <c r="C507" s="46">
        <v>0</v>
      </c>
      <c r="D507" s="46">
        <v>32929124316</v>
      </c>
      <c r="E507" s="46">
        <v>54607249908</v>
      </c>
      <c r="F507" s="46">
        <v>21678125592</v>
      </c>
    </row>
    <row r="508" spans="1:6" customFormat="1" x14ac:dyDescent="0.25">
      <c r="A508" s="43" t="s">
        <v>1189</v>
      </c>
      <c r="B508" s="43" t="s">
        <v>488</v>
      </c>
      <c r="C508" s="46">
        <v>0</v>
      </c>
      <c r="D508" s="46">
        <v>0</v>
      </c>
      <c r="E508" s="46">
        <v>703706185</v>
      </c>
      <c r="F508" s="46">
        <v>703706185</v>
      </c>
    </row>
    <row r="509" spans="1:6" customFormat="1" x14ac:dyDescent="0.25">
      <c r="A509" s="43" t="s">
        <v>1222</v>
      </c>
      <c r="B509" s="43" t="s">
        <v>832</v>
      </c>
      <c r="C509" s="46">
        <v>0</v>
      </c>
      <c r="D509" s="46">
        <v>0</v>
      </c>
      <c r="E509" s="46">
        <v>2498298714</v>
      </c>
      <c r="F509" s="46">
        <v>2498298714</v>
      </c>
    </row>
    <row r="510" spans="1:6" customFormat="1" x14ac:dyDescent="0.25">
      <c r="A510" s="43" t="s">
        <v>694</v>
      </c>
      <c r="B510" s="43" t="s">
        <v>695</v>
      </c>
      <c r="C510" s="46">
        <v>0</v>
      </c>
      <c r="D510" s="46">
        <v>248863658.78</v>
      </c>
      <c r="E510" s="46">
        <v>2061834178.3299999</v>
      </c>
      <c r="F510" s="46">
        <v>1812970519.55</v>
      </c>
    </row>
    <row r="511" spans="1:6" x14ac:dyDescent="0.25">
      <c r="A511" s="121" t="s">
        <v>1282</v>
      </c>
      <c r="B511" s="121" t="s">
        <v>1184</v>
      </c>
      <c r="C511" s="122">
        <v>0</v>
      </c>
      <c r="D511" s="122">
        <v>0</v>
      </c>
      <c r="E511" s="122">
        <v>186589551.16999999</v>
      </c>
      <c r="F511" s="122">
        <v>186589551.16999999</v>
      </c>
    </row>
    <row r="512" spans="1:6" customFormat="1" ht="30" x14ac:dyDescent="0.25">
      <c r="A512" s="43" t="s">
        <v>1281</v>
      </c>
      <c r="B512" s="43" t="s">
        <v>1279</v>
      </c>
      <c r="C512" s="46">
        <v>0</v>
      </c>
      <c r="D512" s="46">
        <v>0</v>
      </c>
      <c r="E512" s="46">
        <v>186589551.16999999</v>
      </c>
      <c r="F512" s="46">
        <v>186589551.16999999</v>
      </c>
    </row>
    <row r="513" spans="1:6" customFormat="1" ht="30" x14ac:dyDescent="0.25">
      <c r="A513" s="43" t="s">
        <v>1280</v>
      </c>
      <c r="B513" s="43" t="s">
        <v>1279</v>
      </c>
      <c r="C513" s="46">
        <v>0</v>
      </c>
      <c r="D513" s="46">
        <v>0</v>
      </c>
      <c r="E513" s="46">
        <v>186589551.16999999</v>
      </c>
      <c r="F513" s="46">
        <v>186589551.16999999</v>
      </c>
    </row>
    <row r="514" spans="1:6" x14ac:dyDescent="0.25">
      <c r="A514" s="121" t="s">
        <v>696</v>
      </c>
      <c r="B514" s="121" t="s">
        <v>697</v>
      </c>
      <c r="C514" s="122">
        <v>0</v>
      </c>
      <c r="D514" s="122">
        <v>248863658.78</v>
      </c>
      <c r="E514" s="122">
        <v>779048053.20000005</v>
      </c>
      <c r="F514" s="122">
        <v>530184394.42000002</v>
      </c>
    </row>
    <row r="515" spans="1:6" customFormat="1" x14ac:dyDescent="0.25">
      <c r="A515" s="43" t="s">
        <v>698</v>
      </c>
      <c r="B515" s="43" t="s">
        <v>68</v>
      </c>
      <c r="C515" s="46">
        <v>0</v>
      </c>
      <c r="D515" s="46">
        <v>218240616.78</v>
      </c>
      <c r="E515" s="46">
        <v>416667734.41000003</v>
      </c>
      <c r="F515" s="46">
        <v>198427117.63</v>
      </c>
    </row>
    <row r="516" spans="1:6" customFormat="1" x14ac:dyDescent="0.25">
      <c r="A516" s="43" t="s">
        <v>699</v>
      </c>
      <c r="B516" s="43" t="s">
        <v>700</v>
      </c>
      <c r="C516" s="46">
        <v>0</v>
      </c>
      <c r="D516" s="46">
        <v>218240616.78</v>
      </c>
      <c r="E516" s="46">
        <v>416667734.41000003</v>
      </c>
      <c r="F516" s="46">
        <v>198427117.63</v>
      </c>
    </row>
    <row r="517" spans="1:6" customFormat="1" x14ac:dyDescent="0.25">
      <c r="A517" s="43" t="s">
        <v>701</v>
      </c>
      <c r="B517" s="43" t="s">
        <v>59</v>
      </c>
      <c r="C517" s="46">
        <v>0</v>
      </c>
      <c r="D517" s="46">
        <v>0</v>
      </c>
      <c r="E517" s="46">
        <v>289940199.60000002</v>
      </c>
      <c r="F517" s="46">
        <v>289940199.60000002</v>
      </c>
    </row>
    <row r="518" spans="1:6" customFormat="1" x14ac:dyDescent="0.25">
      <c r="A518" s="43" t="s">
        <v>702</v>
      </c>
      <c r="B518" s="43" t="s">
        <v>59</v>
      </c>
      <c r="C518" s="46">
        <v>0</v>
      </c>
      <c r="D518" s="46">
        <v>0</v>
      </c>
      <c r="E518" s="46">
        <v>289940199.60000002</v>
      </c>
      <c r="F518" s="46">
        <v>289940199.60000002</v>
      </c>
    </row>
    <row r="519" spans="1:6" customFormat="1" x14ac:dyDescent="0.25">
      <c r="A519" s="43" t="s">
        <v>1251</v>
      </c>
      <c r="B519" s="43" t="s">
        <v>1246</v>
      </c>
      <c r="C519" s="46">
        <v>0</v>
      </c>
      <c r="D519" s="46">
        <v>8987050</v>
      </c>
      <c r="E519" s="46">
        <v>50082861.219999999</v>
      </c>
      <c r="F519" s="46">
        <v>41095811.219999999</v>
      </c>
    </row>
    <row r="520" spans="1:6" customFormat="1" x14ac:dyDescent="0.25">
      <c r="A520" s="43" t="s">
        <v>1252</v>
      </c>
      <c r="B520" s="43" t="s">
        <v>1246</v>
      </c>
      <c r="C520" s="46">
        <v>0</v>
      </c>
      <c r="D520" s="46">
        <v>8987050</v>
      </c>
      <c r="E520" s="46">
        <v>50082861.219999999</v>
      </c>
      <c r="F520" s="46">
        <v>41095811.219999999</v>
      </c>
    </row>
    <row r="521" spans="1:6" customFormat="1" x14ac:dyDescent="0.25">
      <c r="A521" s="43" t="s">
        <v>703</v>
      </c>
      <c r="B521" s="43" t="s">
        <v>704</v>
      </c>
      <c r="C521" s="46">
        <v>0</v>
      </c>
      <c r="D521" s="46">
        <v>21635992</v>
      </c>
      <c r="E521" s="46">
        <v>22357257.969999999</v>
      </c>
      <c r="F521" s="46">
        <v>721265.97</v>
      </c>
    </row>
    <row r="522" spans="1:6" customFormat="1" x14ac:dyDescent="0.25">
      <c r="A522" s="43" t="s">
        <v>1278</v>
      </c>
      <c r="B522" s="43" t="s">
        <v>704</v>
      </c>
      <c r="C522" s="46">
        <v>0</v>
      </c>
      <c r="D522" s="46">
        <v>20390575</v>
      </c>
      <c r="E522" s="46">
        <v>20398577</v>
      </c>
      <c r="F522" s="46">
        <v>8002</v>
      </c>
    </row>
    <row r="523" spans="1:6" customFormat="1" x14ac:dyDescent="0.25">
      <c r="A523" s="43" t="s">
        <v>705</v>
      </c>
      <c r="B523" s="43" t="s">
        <v>706</v>
      </c>
      <c r="C523" s="46">
        <v>0</v>
      </c>
      <c r="D523" s="46">
        <v>0</v>
      </c>
      <c r="E523" s="46">
        <v>9681.9699999999993</v>
      </c>
      <c r="F523" s="46">
        <v>9681.9699999999993</v>
      </c>
    </row>
    <row r="524" spans="1:6" customFormat="1" x14ac:dyDescent="0.25">
      <c r="A524" s="43" t="s">
        <v>1062</v>
      </c>
      <c r="B524" s="43" t="s">
        <v>1061</v>
      </c>
      <c r="C524" s="46">
        <v>0</v>
      </c>
      <c r="D524" s="46">
        <v>1245417</v>
      </c>
      <c r="E524" s="46">
        <v>1948999</v>
      </c>
      <c r="F524" s="46">
        <v>703582</v>
      </c>
    </row>
    <row r="525" spans="1:6" x14ac:dyDescent="0.25">
      <c r="A525" s="121" t="s">
        <v>1221</v>
      </c>
      <c r="B525" s="121" t="s">
        <v>1277</v>
      </c>
      <c r="C525" s="122">
        <v>0</v>
      </c>
      <c r="D525" s="122">
        <v>0</v>
      </c>
      <c r="E525" s="122">
        <v>53836128.590000004</v>
      </c>
      <c r="F525" s="122">
        <v>53836128.590000004</v>
      </c>
    </row>
    <row r="526" spans="1:6" customFormat="1" x14ac:dyDescent="0.25">
      <c r="A526" s="43" t="s">
        <v>1220</v>
      </c>
      <c r="B526" s="43" t="s">
        <v>1219</v>
      </c>
      <c r="C526" s="46">
        <v>0</v>
      </c>
      <c r="D526" s="46">
        <v>0</v>
      </c>
      <c r="E526" s="46">
        <v>27939265.57</v>
      </c>
      <c r="F526" s="46">
        <v>27939265.57</v>
      </c>
    </row>
    <row r="527" spans="1:6" customFormat="1" x14ac:dyDescent="0.25">
      <c r="A527" s="43" t="s">
        <v>1218</v>
      </c>
      <c r="B527" s="43" t="s">
        <v>71</v>
      </c>
      <c r="C527" s="46">
        <v>0</v>
      </c>
      <c r="D527" s="46">
        <v>0</v>
      </c>
      <c r="E527" s="46">
        <v>27939265.57</v>
      </c>
      <c r="F527" s="46">
        <v>27939265.57</v>
      </c>
    </row>
    <row r="528" spans="1:6" customFormat="1" x14ac:dyDescent="0.25">
      <c r="A528" s="43" t="s">
        <v>1276</v>
      </c>
      <c r="B528" s="43" t="s">
        <v>654</v>
      </c>
      <c r="C528" s="46">
        <v>0</v>
      </c>
      <c r="D528" s="46">
        <v>0</v>
      </c>
      <c r="E528" s="46">
        <v>25896863.02</v>
      </c>
      <c r="F528" s="46">
        <v>25896863.02</v>
      </c>
    </row>
    <row r="529" spans="1:6" customFormat="1" x14ac:dyDescent="0.25">
      <c r="A529" s="43" t="s">
        <v>1275</v>
      </c>
      <c r="B529" s="43" t="s">
        <v>271</v>
      </c>
      <c r="C529" s="46">
        <v>0</v>
      </c>
      <c r="D529" s="46">
        <v>0</v>
      </c>
      <c r="E529" s="46">
        <v>17749736.129999999</v>
      </c>
      <c r="F529" s="46">
        <v>17749736.129999999</v>
      </c>
    </row>
    <row r="530" spans="1:6" customFormat="1" x14ac:dyDescent="0.25">
      <c r="A530" s="43" t="s">
        <v>1274</v>
      </c>
      <c r="B530" s="43" t="s">
        <v>93</v>
      </c>
      <c r="C530" s="46">
        <v>0</v>
      </c>
      <c r="D530" s="46">
        <v>0</v>
      </c>
      <c r="E530" s="46">
        <v>8147126.8899999997</v>
      </c>
      <c r="F530" s="46">
        <v>8147126.8899999997</v>
      </c>
    </row>
    <row r="531" spans="1:6" x14ac:dyDescent="0.25">
      <c r="A531" s="121" t="s">
        <v>1273</v>
      </c>
      <c r="B531" s="121" t="s">
        <v>1272</v>
      </c>
      <c r="C531" s="122">
        <v>0</v>
      </c>
      <c r="D531" s="122">
        <v>0</v>
      </c>
      <c r="E531" s="122">
        <v>1042360445.37</v>
      </c>
      <c r="F531" s="122">
        <v>1042360445.37</v>
      </c>
    </row>
    <row r="532" spans="1:6" customFormat="1" x14ac:dyDescent="0.25">
      <c r="A532" s="43" t="s">
        <v>1271</v>
      </c>
      <c r="B532" s="43" t="s">
        <v>1269</v>
      </c>
      <c r="C532" s="46">
        <v>0</v>
      </c>
      <c r="D532" s="46">
        <v>0</v>
      </c>
      <c r="E532" s="46">
        <v>1042360445.37</v>
      </c>
      <c r="F532" s="46">
        <v>1042360445.37</v>
      </c>
    </row>
    <row r="533" spans="1:6" customFormat="1" x14ac:dyDescent="0.25">
      <c r="A533" s="43" t="s">
        <v>1270</v>
      </c>
      <c r="B533" s="43" t="s">
        <v>1269</v>
      </c>
      <c r="C533" s="46">
        <v>0</v>
      </c>
      <c r="D533" s="46">
        <v>0</v>
      </c>
      <c r="E533" s="46">
        <v>1042360445.37</v>
      </c>
      <c r="F533" s="46">
        <v>1042360445.37</v>
      </c>
    </row>
    <row r="534" spans="1:6" customFormat="1" x14ac:dyDescent="0.25">
      <c r="A534" s="43" t="s">
        <v>707</v>
      </c>
      <c r="B534" s="43" t="s">
        <v>708</v>
      </c>
      <c r="C534" s="46">
        <v>0</v>
      </c>
      <c r="D534" s="46">
        <v>486254150079.66998</v>
      </c>
      <c r="E534" s="46">
        <v>82083457944.110001</v>
      </c>
      <c r="F534" s="46">
        <v>404170692135.56</v>
      </c>
    </row>
    <row r="535" spans="1:6" customFormat="1" x14ac:dyDescent="0.25">
      <c r="A535" s="43" t="s">
        <v>709</v>
      </c>
      <c r="B535" s="43" t="s">
        <v>710</v>
      </c>
      <c r="C535" s="46">
        <v>0</v>
      </c>
      <c r="D535" s="46">
        <v>471677448363.06</v>
      </c>
      <c r="E535" s="46">
        <v>81028980485.729996</v>
      </c>
      <c r="F535" s="46">
        <v>390648467877.33002</v>
      </c>
    </row>
    <row r="536" spans="1:6" x14ac:dyDescent="0.25">
      <c r="A536" s="121" t="s">
        <v>711</v>
      </c>
      <c r="B536" s="121" t="s">
        <v>712</v>
      </c>
      <c r="C536" s="122">
        <v>0</v>
      </c>
      <c r="D536" s="122">
        <v>153378708523</v>
      </c>
      <c r="E536" s="122">
        <v>20077902451</v>
      </c>
      <c r="F536" s="122">
        <v>133300806072</v>
      </c>
    </row>
    <row r="537" spans="1:6" customFormat="1" x14ac:dyDescent="0.25">
      <c r="A537" s="43" t="s">
        <v>713</v>
      </c>
      <c r="B537" s="43" t="s">
        <v>714</v>
      </c>
      <c r="C537" s="46">
        <v>0</v>
      </c>
      <c r="D537" s="46">
        <v>117334653351</v>
      </c>
      <c r="E537" s="46">
        <v>15444135241</v>
      </c>
      <c r="F537" s="46">
        <v>101890518110</v>
      </c>
    </row>
    <row r="538" spans="1:6" customFormat="1" x14ac:dyDescent="0.25">
      <c r="A538" s="43" t="s">
        <v>715</v>
      </c>
      <c r="B538" s="43" t="s">
        <v>714</v>
      </c>
      <c r="C538" s="46">
        <v>0</v>
      </c>
      <c r="D538" s="46">
        <v>117334653351</v>
      </c>
      <c r="E538" s="46">
        <v>15444135241</v>
      </c>
      <c r="F538" s="46">
        <v>101890518110</v>
      </c>
    </row>
    <row r="539" spans="1:6" customFormat="1" x14ac:dyDescent="0.25">
      <c r="A539" s="43" t="s">
        <v>716</v>
      </c>
      <c r="B539" s="43" t="s">
        <v>717</v>
      </c>
      <c r="C539" s="46">
        <v>0</v>
      </c>
      <c r="D539" s="46">
        <v>124329609</v>
      </c>
      <c r="E539" s="46">
        <v>12044576</v>
      </c>
      <c r="F539" s="46">
        <v>112285033</v>
      </c>
    </row>
    <row r="540" spans="1:6" customFormat="1" x14ac:dyDescent="0.25">
      <c r="A540" s="43" t="s">
        <v>718</v>
      </c>
      <c r="B540" s="43" t="s">
        <v>717</v>
      </c>
      <c r="C540" s="46">
        <v>0</v>
      </c>
      <c r="D540" s="46">
        <v>124329609</v>
      </c>
      <c r="E540" s="46">
        <v>12044576</v>
      </c>
      <c r="F540" s="46">
        <v>112285033</v>
      </c>
    </row>
    <row r="541" spans="1:6" customFormat="1" x14ac:dyDescent="0.25">
      <c r="A541" s="43" t="s">
        <v>719</v>
      </c>
      <c r="B541" s="43" t="s">
        <v>720</v>
      </c>
      <c r="C541" s="46">
        <v>0</v>
      </c>
      <c r="D541" s="46">
        <v>27017286854</v>
      </c>
      <c r="E541" s="46">
        <v>3370645033</v>
      </c>
      <c r="F541" s="46">
        <v>23646641821</v>
      </c>
    </row>
    <row r="542" spans="1:6" customFormat="1" x14ac:dyDescent="0.25">
      <c r="A542" s="43" t="s">
        <v>721</v>
      </c>
      <c r="B542" s="43" t="s">
        <v>720</v>
      </c>
      <c r="C542" s="46">
        <v>0</v>
      </c>
      <c r="D542" s="46">
        <v>27017286854</v>
      </c>
      <c r="E542" s="46">
        <v>3370645033</v>
      </c>
      <c r="F542" s="46">
        <v>23646641821</v>
      </c>
    </row>
    <row r="543" spans="1:6" customFormat="1" x14ac:dyDescent="0.25">
      <c r="A543" s="43" t="s">
        <v>722</v>
      </c>
      <c r="B543" s="43" t="s">
        <v>723</v>
      </c>
      <c r="C543" s="46">
        <v>0</v>
      </c>
      <c r="D543" s="46">
        <v>2524549095</v>
      </c>
      <c r="E543" s="46">
        <v>278343546</v>
      </c>
      <c r="F543" s="46">
        <v>2246205549</v>
      </c>
    </row>
    <row r="544" spans="1:6" customFormat="1" x14ac:dyDescent="0.25">
      <c r="A544" s="43" t="s">
        <v>724</v>
      </c>
      <c r="B544" s="43" t="s">
        <v>723</v>
      </c>
      <c r="C544" s="46">
        <v>0</v>
      </c>
      <c r="D544" s="46">
        <v>2524549095</v>
      </c>
      <c r="E544" s="46">
        <v>278343546</v>
      </c>
      <c r="F544" s="46">
        <v>2246205549</v>
      </c>
    </row>
    <row r="545" spans="1:6" customFormat="1" x14ac:dyDescent="0.25">
      <c r="A545" s="43" t="s">
        <v>725</v>
      </c>
      <c r="B545" s="43" t="s">
        <v>563</v>
      </c>
      <c r="C545" s="46">
        <v>0</v>
      </c>
      <c r="D545" s="46">
        <v>6377889614</v>
      </c>
      <c r="E545" s="46">
        <v>972734055</v>
      </c>
      <c r="F545" s="46">
        <v>5405155559</v>
      </c>
    </row>
    <row r="546" spans="1:6" customFormat="1" x14ac:dyDescent="0.25">
      <c r="A546" s="43" t="s">
        <v>726</v>
      </c>
      <c r="B546" s="43" t="s">
        <v>727</v>
      </c>
      <c r="C546" s="46">
        <v>0</v>
      </c>
      <c r="D546" s="46">
        <v>2261402596</v>
      </c>
      <c r="E546" s="46">
        <v>185223240</v>
      </c>
      <c r="F546" s="46">
        <v>2076179356</v>
      </c>
    </row>
    <row r="547" spans="1:6" customFormat="1" x14ac:dyDescent="0.25">
      <c r="A547" s="43" t="s">
        <v>728</v>
      </c>
      <c r="B547" s="43" t="s">
        <v>729</v>
      </c>
      <c r="C547" s="46">
        <v>0</v>
      </c>
      <c r="D547" s="46">
        <v>3631690190</v>
      </c>
      <c r="E547" s="46">
        <v>302713987</v>
      </c>
      <c r="F547" s="46">
        <v>3328976203</v>
      </c>
    </row>
    <row r="548" spans="1:6" customFormat="1" x14ac:dyDescent="0.25">
      <c r="A548" s="43" t="s">
        <v>730</v>
      </c>
      <c r="B548" s="43" t="s">
        <v>731</v>
      </c>
      <c r="C548" s="46">
        <v>0</v>
      </c>
      <c r="D548" s="46">
        <v>484796828</v>
      </c>
      <c r="E548" s="46">
        <v>484796828</v>
      </c>
      <c r="F548" s="46">
        <v>0</v>
      </c>
    </row>
    <row r="549" spans="1:6" x14ac:dyDescent="0.25">
      <c r="A549" s="121" t="s">
        <v>1217</v>
      </c>
      <c r="B549" s="121" t="s">
        <v>1216</v>
      </c>
      <c r="C549" s="122">
        <v>0</v>
      </c>
      <c r="D549" s="122">
        <v>171430307</v>
      </c>
      <c r="E549" s="122">
        <v>32933797</v>
      </c>
      <c r="F549" s="122">
        <v>138496510</v>
      </c>
    </row>
    <row r="550" spans="1:6" customFormat="1" x14ac:dyDescent="0.25">
      <c r="A550" s="43" t="s">
        <v>1215</v>
      </c>
      <c r="B550" s="43" t="s">
        <v>589</v>
      </c>
      <c r="C550" s="46">
        <v>0</v>
      </c>
      <c r="D550" s="46">
        <v>171430307</v>
      </c>
      <c r="E550" s="46">
        <v>32933797</v>
      </c>
      <c r="F550" s="46">
        <v>138496510</v>
      </c>
    </row>
    <row r="551" spans="1:6" customFormat="1" x14ac:dyDescent="0.25">
      <c r="A551" s="43" t="s">
        <v>1214</v>
      </c>
      <c r="B551" s="43" t="s">
        <v>589</v>
      </c>
      <c r="C551" s="46">
        <v>0</v>
      </c>
      <c r="D551" s="46">
        <v>171430307</v>
      </c>
      <c r="E551" s="46">
        <v>32933797</v>
      </c>
      <c r="F551" s="46">
        <v>138496510</v>
      </c>
    </row>
    <row r="552" spans="1:6" x14ac:dyDescent="0.25">
      <c r="A552" s="121" t="s">
        <v>732</v>
      </c>
      <c r="B552" s="121" t="s">
        <v>733</v>
      </c>
      <c r="C552" s="122">
        <v>0</v>
      </c>
      <c r="D552" s="122">
        <v>61600368763</v>
      </c>
      <c r="E552" s="122">
        <v>15724403456</v>
      </c>
      <c r="F552" s="122">
        <v>45875965307</v>
      </c>
    </row>
    <row r="553" spans="1:6" customFormat="1" x14ac:dyDescent="0.25">
      <c r="A553" s="43" t="s">
        <v>734</v>
      </c>
      <c r="B553" s="43" t="s">
        <v>586</v>
      </c>
      <c r="C553" s="46">
        <v>0</v>
      </c>
      <c r="D553" s="46">
        <v>7512511500</v>
      </c>
      <c r="E553" s="46">
        <v>747661500</v>
      </c>
      <c r="F553" s="46">
        <v>6764850000</v>
      </c>
    </row>
    <row r="554" spans="1:6" customFormat="1" x14ac:dyDescent="0.25">
      <c r="A554" s="43" t="s">
        <v>735</v>
      </c>
      <c r="B554" s="43" t="s">
        <v>586</v>
      </c>
      <c r="C554" s="46">
        <v>0</v>
      </c>
      <c r="D554" s="46">
        <v>7512511500</v>
      </c>
      <c r="E554" s="46">
        <v>747661500</v>
      </c>
      <c r="F554" s="46">
        <v>6764850000</v>
      </c>
    </row>
    <row r="555" spans="1:6" customFormat="1" x14ac:dyDescent="0.25">
      <c r="A555" s="43" t="s">
        <v>736</v>
      </c>
      <c r="B555" s="43" t="s">
        <v>737</v>
      </c>
      <c r="C555" s="46">
        <v>0</v>
      </c>
      <c r="D555" s="46">
        <v>13963021981</v>
      </c>
      <c r="E555" s="46">
        <v>1107686483</v>
      </c>
      <c r="F555" s="46">
        <v>12855335498</v>
      </c>
    </row>
    <row r="556" spans="1:6" customFormat="1" x14ac:dyDescent="0.25">
      <c r="A556" s="43" t="s">
        <v>738</v>
      </c>
      <c r="B556" s="43" t="s">
        <v>737</v>
      </c>
      <c r="C556" s="46">
        <v>0</v>
      </c>
      <c r="D556" s="46">
        <v>13963021981</v>
      </c>
      <c r="E556" s="46">
        <v>1107686483</v>
      </c>
      <c r="F556" s="46">
        <v>12855335498</v>
      </c>
    </row>
    <row r="557" spans="1:6" customFormat="1" x14ac:dyDescent="0.25">
      <c r="A557" s="43" t="s">
        <v>739</v>
      </c>
      <c r="B557" s="43" t="s">
        <v>740</v>
      </c>
      <c r="C557" s="46">
        <v>0</v>
      </c>
      <c r="D557" s="46">
        <v>4411471900</v>
      </c>
      <c r="E557" s="46">
        <v>352693400</v>
      </c>
      <c r="F557" s="46">
        <v>4058778500</v>
      </c>
    </row>
    <row r="558" spans="1:6" customFormat="1" x14ac:dyDescent="0.25">
      <c r="A558" s="43" t="s">
        <v>741</v>
      </c>
      <c r="B558" s="43" t="s">
        <v>740</v>
      </c>
      <c r="C558" s="46">
        <v>0</v>
      </c>
      <c r="D558" s="46">
        <v>4411471900</v>
      </c>
      <c r="E558" s="46">
        <v>352693400</v>
      </c>
      <c r="F558" s="46">
        <v>4058778500</v>
      </c>
    </row>
    <row r="559" spans="1:6" customFormat="1" ht="30" x14ac:dyDescent="0.25">
      <c r="A559" s="43" t="s">
        <v>742</v>
      </c>
      <c r="B559" s="43" t="s">
        <v>743</v>
      </c>
      <c r="C559" s="46">
        <v>0</v>
      </c>
      <c r="D559" s="46">
        <v>11663800752</v>
      </c>
      <c r="E559" s="46">
        <v>770123</v>
      </c>
      <c r="F559" s="46">
        <v>11663030629</v>
      </c>
    </row>
    <row r="560" spans="1:6" customFormat="1" ht="30" x14ac:dyDescent="0.25">
      <c r="A560" s="43" t="s">
        <v>744</v>
      </c>
      <c r="B560" s="43" t="s">
        <v>743</v>
      </c>
      <c r="C560" s="46">
        <v>0</v>
      </c>
      <c r="D560" s="46">
        <v>11663800752</v>
      </c>
      <c r="E560" s="46">
        <v>770123</v>
      </c>
      <c r="F560" s="46">
        <v>11663030629</v>
      </c>
    </row>
    <row r="561" spans="1:6" customFormat="1" ht="30" x14ac:dyDescent="0.25">
      <c r="A561" s="43" t="s">
        <v>745</v>
      </c>
      <c r="B561" s="43" t="s">
        <v>746</v>
      </c>
      <c r="C561" s="46">
        <v>0</v>
      </c>
      <c r="D561" s="46">
        <v>24049562630</v>
      </c>
      <c r="E561" s="46">
        <v>13515591950</v>
      </c>
      <c r="F561" s="46">
        <v>10533970680</v>
      </c>
    </row>
    <row r="562" spans="1:6" customFormat="1" ht="30" x14ac:dyDescent="0.25">
      <c r="A562" s="43" t="s">
        <v>747</v>
      </c>
      <c r="B562" s="43" t="s">
        <v>746</v>
      </c>
      <c r="C562" s="46">
        <v>0</v>
      </c>
      <c r="D562" s="46">
        <v>24049562630</v>
      </c>
      <c r="E562" s="46">
        <v>13515591950</v>
      </c>
      <c r="F562" s="46">
        <v>10533970680</v>
      </c>
    </row>
    <row r="563" spans="1:6" x14ac:dyDescent="0.25">
      <c r="A563" s="121" t="s">
        <v>748</v>
      </c>
      <c r="B563" s="121" t="s">
        <v>749</v>
      </c>
      <c r="C563" s="122">
        <v>0</v>
      </c>
      <c r="D563" s="122">
        <v>9391842300</v>
      </c>
      <c r="E563" s="122">
        <v>934802900</v>
      </c>
      <c r="F563" s="122">
        <v>8457039400</v>
      </c>
    </row>
    <row r="564" spans="1:6" customFormat="1" x14ac:dyDescent="0.25">
      <c r="A564" s="43" t="s">
        <v>750</v>
      </c>
      <c r="B564" s="43" t="s">
        <v>525</v>
      </c>
      <c r="C564" s="46">
        <v>0</v>
      </c>
      <c r="D564" s="46">
        <v>5634498300</v>
      </c>
      <c r="E564" s="46">
        <v>560766600</v>
      </c>
      <c r="F564" s="46">
        <v>5073731700</v>
      </c>
    </row>
    <row r="565" spans="1:6" customFormat="1" x14ac:dyDescent="0.25">
      <c r="A565" s="43" t="s">
        <v>751</v>
      </c>
      <c r="B565" s="43" t="s">
        <v>525</v>
      </c>
      <c r="C565" s="46">
        <v>0</v>
      </c>
      <c r="D565" s="46">
        <v>5634498300</v>
      </c>
      <c r="E565" s="46">
        <v>560766600</v>
      </c>
      <c r="F565" s="46">
        <v>5073731700</v>
      </c>
    </row>
    <row r="566" spans="1:6" customFormat="1" x14ac:dyDescent="0.25">
      <c r="A566" s="43" t="s">
        <v>752</v>
      </c>
      <c r="B566" s="43" t="s">
        <v>527</v>
      </c>
      <c r="C566" s="46">
        <v>0</v>
      </c>
      <c r="D566" s="46">
        <v>939440300</v>
      </c>
      <c r="E566" s="46">
        <v>93530600</v>
      </c>
      <c r="F566" s="46">
        <v>845909700</v>
      </c>
    </row>
    <row r="567" spans="1:6" customFormat="1" x14ac:dyDescent="0.25">
      <c r="A567" s="43" t="s">
        <v>753</v>
      </c>
      <c r="B567" s="43" t="s">
        <v>527</v>
      </c>
      <c r="C567" s="46">
        <v>0</v>
      </c>
      <c r="D567" s="46">
        <v>939440300</v>
      </c>
      <c r="E567" s="46">
        <v>93530600</v>
      </c>
      <c r="F567" s="46">
        <v>845909700</v>
      </c>
    </row>
    <row r="568" spans="1:6" customFormat="1" x14ac:dyDescent="0.25">
      <c r="A568" s="43" t="s">
        <v>754</v>
      </c>
      <c r="B568" s="43" t="s">
        <v>518</v>
      </c>
      <c r="C568" s="46">
        <v>0</v>
      </c>
      <c r="D568" s="46">
        <v>939440300</v>
      </c>
      <c r="E568" s="46">
        <v>93530600</v>
      </c>
      <c r="F568" s="46">
        <v>845909700</v>
      </c>
    </row>
    <row r="569" spans="1:6" customFormat="1" x14ac:dyDescent="0.25">
      <c r="A569" s="43" t="s">
        <v>755</v>
      </c>
      <c r="B569" s="43" t="s">
        <v>518</v>
      </c>
      <c r="C569" s="46">
        <v>0</v>
      </c>
      <c r="D569" s="46">
        <v>939440300</v>
      </c>
      <c r="E569" s="46">
        <v>93530600</v>
      </c>
      <c r="F569" s="46">
        <v>845909700</v>
      </c>
    </row>
    <row r="570" spans="1:6" customFormat="1" ht="30" x14ac:dyDescent="0.25">
      <c r="A570" s="43" t="s">
        <v>756</v>
      </c>
      <c r="B570" s="43" t="s">
        <v>516</v>
      </c>
      <c r="C570" s="46">
        <v>0</v>
      </c>
      <c r="D570" s="46">
        <v>1878463400</v>
      </c>
      <c r="E570" s="46">
        <v>186975100</v>
      </c>
      <c r="F570" s="46">
        <v>1691488300</v>
      </c>
    </row>
    <row r="571" spans="1:6" customFormat="1" ht="30" x14ac:dyDescent="0.25">
      <c r="A571" s="43" t="s">
        <v>757</v>
      </c>
      <c r="B571" s="43" t="s">
        <v>516</v>
      </c>
      <c r="C571" s="46">
        <v>0</v>
      </c>
      <c r="D571" s="46">
        <v>1878463400</v>
      </c>
      <c r="E571" s="46">
        <v>186975100</v>
      </c>
      <c r="F571" s="46">
        <v>1691488300</v>
      </c>
    </row>
    <row r="572" spans="1:6" x14ac:dyDescent="0.25">
      <c r="A572" s="121" t="s">
        <v>758</v>
      </c>
      <c r="B572" s="121" t="s">
        <v>759</v>
      </c>
      <c r="C572" s="122">
        <v>0</v>
      </c>
      <c r="D572" s="122">
        <v>74732826499.460007</v>
      </c>
      <c r="E572" s="122">
        <v>8095060098.2399998</v>
      </c>
      <c r="F572" s="122">
        <v>66637766401.220001</v>
      </c>
    </row>
    <row r="573" spans="1:6" customFormat="1" x14ac:dyDescent="0.25">
      <c r="A573" s="43" t="s">
        <v>760</v>
      </c>
      <c r="B573" s="43" t="s">
        <v>549</v>
      </c>
      <c r="C573" s="46">
        <v>0</v>
      </c>
      <c r="D573" s="46">
        <v>8551013251</v>
      </c>
      <c r="E573" s="46">
        <v>392686155</v>
      </c>
      <c r="F573" s="46">
        <v>8158327096</v>
      </c>
    </row>
    <row r="574" spans="1:6" customFormat="1" x14ac:dyDescent="0.25">
      <c r="A574" s="43" t="s">
        <v>761</v>
      </c>
      <c r="B574" s="43" t="s">
        <v>549</v>
      </c>
      <c r="C574" s="46">
        <v>0</v>
      </c>
      <c r="D574" s="46">
        <v>8551013251</v>
      </c>
      <c r="E574" s="46">
        <v>392686155</v>
      </c>
      <c r="F574" s="46">
        <v>8158327096</v>
      </c>
    </row>
    <row r="575" spans="1:6" customFormat="1" x14ac:dyDescent="0.25">
      <c r="A575" s="43" t="s">
        <v>762</v>
      </c>
      <c r="B575" s="43" t="s">
        <v>546</v>
      </c>
      <c r="C575" s="46">
        <v>0</v>
      </c>
      <c r="D575" s="46">
        <v>16346584694</v>
      </c>
      <c r="E575" s="46">
        <v>2194398828</v>
      </c>
      <c r="F575" s="46">
        <v>14152185866</v>
      </c>
    </row>
    <row r="576" spans="1:6" customFormat="1" x14ac:dyDescent="0.25">
      <c r="A576" s="43" t="s">
        <v>763</v>
      </c>
      <c r="B576" s="43" t="s">
        <v>546</v>
      </c>
      <c r="C576" s="46">
        <v>0</v>
      </c>
      <c r="D576" s="46">
        <v>16346584694</v>
      </c>
      <c r="E576" s="46">
        <v>2194398828</v>
      </c>
      <c r="F576" s="46">
        <v>14152185866</v>
      </c>
    </row>
    <row r="577" spans="1:6" customFormat="1" x14ac:dyDescent="0.25">
      <c r="A577" s="43" t="s">
        <v>764</v>
      </c>
      <c r="B577" s="43" t="s">
        <v>552</v>
      </c>
      <c r="C577" s="46">
        <v>0</v>
      </c>
      <c r="D577" s="46">
        <v>5438174670</v>
      </c>
      <c r="E577" s="46">
        <v>416304933</v>
      </c>
      <c r="F577" s="46">
        <v>5021869737</v>
      </c>
    </row>
    <row r="578" spans="1:6" customFormat="1" x14ac:dyDescent="0.25">
      <c r="A578" s="43" t="s">
        <v>765</v>
      </c>
      <c r="B578" s="43" t="s">
        <v>552</v>
      </c>
      <c r="C578" s="46">
        <v>0</v>
      </c>
      <c r="D578" s="46">
        <v>5438174670</v>
      </c>
      <c r="E578" s="46">
        <v>416304933</v>
      </c>
      <c r="F578" s="46">
        <v>5021869737</v>
      </c>
    </row>
    <row r="579" spans="1:6" customFormat="1" x14ac:dyDescent="0.25">
      <c r="A579" s="43" t="s">
        <v>766</v>
      </c>
      <c r="B579" s="43" t="s">
        <v>558</v>
      </c>
      <c r="C579" s="46">
        <v>0</v>
      </c>
      <c r="D579" s="46">
        <v>14706996700.219999</v>
      </c>
      <c r="E579" s="46">
        <v>1317410532</v>
      </c>
      <c r="F579" s="46">
        <v>13389586168.219999</v>
      </c>
    </row>
    <row r="580" spans="1:6" customFormat="1" x14ac:dyDescent="0.25">
      <c r="A580" s="43" t="s">
        <v>767</v>
      </c>
      <c r="B580" s="43" t="s">
        <v>558</v>
      </c>
      <c r="C580" s="46">
        <v>0</v>
      </c>
      <c r="D580" s="46">
        <v>14706996700.219999</v>
      </c>
      <c r="E580" s="46">
        <v>1317410532</v>
      </c>
      <c r="F580" s="46">
        <v>13389586168.219999</v>
      </c>
    </row>
    <row r="581" spans="1:6" customFormat="1" x14ac:dyDescent="0.25">
      <c r="A581" s="43" t="s">
        <v>768</v>
      </c>
      <c r="B581" s="43" t="s">
        <v>555</v>
      </c>
      <c r="C581" s="46">
        <v>0</v>
      </c>
      <c r="D581" s="46">
        <v>4430022331.2399998</v>
      </c>
      <c r="E581" s="46">
        <v>572228272.24000001</v>
      </c>
      <c r="F581" s="46">
        <v>3857794059</v>
      </c>
    </row>
    <row r="582" spans="1:6" customFormat="1" x14ac:dyDescent="0.25">
      <c r="A582" s="43" t="s">
        <v>769</v>
      </c>
      <c r="B582" s="43" t="s">
        <v>555</v>
      </c>
      <c r="C582" s="46">
        <v>0</v>
      </c>
      <c r="D582" s="46">
        <v>4430022331.2399998</v>
      </c>
      <c r="E582" s="46">
        <v>572228272.24000001</v>
      </c>
      <c r="F582" s="46">
        <v>3857794059</v>
      </c>
    </row>
    <row r="583" spans="1:6" customFormat="1" x14ac:dyDescent="0.25">
      <c r="A583" s="43" t="s">
        <v>770</v>
      </c>
      <c r="B583" s="43" t="s">
        <v>566</v>
      </c>
      <c r="C583" s="46">
        <v>0</v>
      </c>
      <c r="D583" s="46">
        <v>620180668</v>
      </c>
      <c r="E583" s="46">
        <v>52878841</v>
      </c>
      <c r="F583" s="46">
        <v>567301827</v>
      </c>
    </row>
    <row r="584" spans="1:6" customFormat="1" x14ac:dyDescent="0.25">
      <c r="A584" s="43" t="s">
        <v>771</v>
      </c>
      <c r="B584" s="43" t="s">
        <v>566</v>
      </c>
      <c r="C584" s="46">
        <v>0</v>
      </c>
      <c r="D584" s="46">
        <v>620180668</v>
      </c>
      <c r="E584" s="46">
        <v>52878841</v>
      </c>
      <c r="F584" s="46">
        <v>567301827</v>
      </c>
    </row>
    <row r="585" spans="1:6" customFormat="1" x14ac:dyDescent="0.25">
      <c r="A585" s="43" t="s">
        <v>772</v>
      </c>
      <c r="B585" s="43" t="s">
        <v>568</v>
      </c>
      <c r="C585" s="46">
        <v>0</v>
      </c>
      <c r="D585" s="46">
        <v>24639854185</v>
      </c>
      <c r="E585" s="46">
        <v>3149152537</v>
      </c>
      <c r="F585" s="46">
        <v>21490701648</v>
      </c>
    </row>
    <row r="586" spans="1:6" customFormat="1" x14ac:dyDescent="0.25">
      <c r="A586" s="43" t="s">
        <v>773</v>
      </c>
      <c r="B586" s="43" t="s">
        <v>568</v>
      </c>
      <c r="C586" s="46">
        <v>0</v>
      </c>
      <c r="D586" s="46">
        <v>562468526</v>
      </c>
      <c r="E586" s="46">
        <v>187463706</v>
      </c>
      <c r="F586" s="46">
        <v>375004820</v>
      </c>
    </row>
    <row r="587" spans="1:6" customFormat="1" x14ac:dyDescent="0.25">
      <c r="A587" s="43" t="s">
        <v>774</v>
      </c>
      <c r="B587" s="43" t="s">
        <v>775</v>
      </c>
      <c r="C587" s="46">
        <v>0</v>
      </c>
      <c r="D587" s="46">
        <v>891931502</v>
      </c>
      <c r="E587" s="46">
        <v>103113772</v>
      </c>
      <c r="F587" s="46">
        <v>788817730</v>
      </c>
    </row>
    <row r="588" spans="1:6" customFormat="1" x14ac:dyDescent="0.25">
      <c r="A588" s="43" t="s">
        <v>776</v>
      </c>
      <c r="B588" s="43" t="s">
        <v>777</v>
      </c>
      <c r="C588" s="46">
        <v>0</v>
      </c>
      <c r="D588" s="46">
        <v>20638211533</v>
      </c>
      <c r="E588" s="46">
        <v>2574799066</v>
      </c>
      <c r="F588" s="46">
        <v>18063412467</v>
      </c>
    </row>
    <row r="589" spans="1:6" customFormat="1" x14ac:dyDescent="0.25">
      <c r="A589" s="43" t="s">
        <v>778</v>
      </c>
      <c r="B589" s="43" t="s">
        <v>779</v>
      </c>
      <c r="C589" s="46">
        <v>0</v>
      </c>
      <c r="D589" s="46">
        <v>2547242624</v>
      </c>
      <c r="E589" s="46">
        <v>283775993</v>
      </c>
      <c r="F589" s="46">
        <v>2263466631</v>
      </c>
    </row>
    <row r="590" spans="1:6" x14ac:dyDescent="0.25">
      <c r="A590" s="121" t="s">
        <v>1199</v>
      </c>
      <c r="B590" s="121" t="s">
        <v>1198</v>
      </c>
      <c r="C590" s="122">
        <v>0</v>
      </c>
      <c r="D590" s="122">
        <v>568041358</v>
      </c>
      <c r="E590" s="122">
        <v>5808097</v>
      </c>
      <c r="F590" s="122">
        <v>562233261</v>
      </c>
    </row>
    <row r="591" spans="1:6" customFormat="1" x14ac:dyDescent="0.25">
      <c r="A591" s="43" t="s">
        <v>1208</v>
      </c>
      <c r="B591" s="43" t="s">
        <v>577</v>
      </c>
      <c r="C591" s="46">
        <v>0</v>
      </c>
      <c r="D591" s="46">
        <v>561987828</v>
      </c>
      <c r="E591" s="46">
        <v>5808097</v>
      </c>
      <c r="F591" s="46">
        <v>556179731</v>
      </c>
    </row>
    <row r="592" spans="1:6" customFormat="1" ht="30" x14ac:dyDescent="0.25">
      <c r="A592" s="43" t="s">
        <v>1207</v>
      </c>
      <c r="B592" s="43" t="s">
        <v>1206</v>
      </c>
      <c r="C592" s="46">
        <v>0</v>
      </c>
      <c r="D592" s="46">
        <v>561987828</v>
      </c>
      <c r="E592" s="46">
        <v>5808097</v>
      </c>
      <c r="F592" s="46">
        <v>556179731</v>
      </c>
    </row>
    <row r="593" spans="1:6" customFormat="1" x14ac:dyDescent="0.25">
      <c r="A593" s="43" t="s">
        <v>1268</v>
      </c>
      <c r="B593" s="43" t="s">
        <v>1266</v>
      </c>
      <c r="C593" s="46">
        <v>0</v>
      </c>
      <c r="D593" s="46">
        <v>6053530</v>
      </c>
      <c r="E593" s="46">
        <v>0</v>
      </c>
      <c r="F593" s="46">
        <v>6053530</v>
      </c>
    </row>
    <row r="594" spans="1:6" customFormat="1" x14ac:dyDescent="0.25">
      <c r="A594" s="43" t="s">
        <v>1267</v>
      </c>
      <c r="B594" s="43" t="s">
        <v>1266</v>
      </c>
      <c r="C594" s="46">
        <v>0</v>
      </c>
      <c r="D594" s="46">
        <v>6053530</v>
      </c>
      <c r="E594" s="46">
        <v>0</v>
      </c>
      <c r="F594" s="46">
        <v>6053530</v>
      </c>
    </row>
    <row r="595" spans="1:6" x14ac:dyDescent="0.25">
      <c r="A595" s="121" t="s">
        <v>780</v>
      </c>
      <c r="B595" s="121" t="s">
        <v>781</v>
      </c>
      <c r="C595" s="122">
        <v>0</v>
      </c>
      <c r="D595" s="122">
        <v>170078669542.60001</v>
      </c>
      <c r="E595" s="122">
        <v>35454358201.489998</v>
      </c>
      <c r="F595" s="122">
        <v>134624311341.11</v>
      </c>
    </row>
    <row r="596" spans="1:6" customFormat="1" x14ac:dyDescent="0.25">
      <c r="A596" s="43" t="s">
        <v>1128</v>
      </c>
      <c r="B596" s="43" t="s">
        <v>1126</v>
      </c>
      <c r="C596" s="46">
        <v>0</v>
      </c>
      <c r="D596" s="46">
        <v>39352134106</v>
      </c>
      <c r="E596" s="46">
        <v>1129559363</v>
      </c>
      <c r="F596" s="46">
        <v>38222574743</v>
      </c>
    </row>
    <row r="597" spans="1:6" customFormat="1" x14ac:dyDescent="0.25">
      <c r="A597" s="43" t="s">
        <v>1127</v>
      </c>
      <c r="B597" s="43" t="s">
        <v>1126</v>
      </c>
      <c r="C597" s="46">
        <v>0</v>
      </c>
      <c r="D597" s="46">
        <v>39352134106</v>
      </c>
      <c r="E597" s="46">
        <v>1129559363</v>
      </c>
      <c r="F597" s="46">
        <v>38222574743</v>
      </c>
    </row>
    <row r="598" spans="1:6" customFormat="1" x14ac:dyDescent="0.25">
      <c r="A598" s="43" t="s">
        <v>1161</v>
      </c>
      <c r="B598" s="43" t="s">
        <v>1159</v>
      </c>
      <c r="C598" s="46">
        <v>0</v>
      </c>
      <c r="D598" s="46">
        <v>1194921249.6400001</v>
      </c>
      <c r="E598" s="46">
        <v>21665967.030000001</v>
      </c>
      <c r="F598" s="46">
        <v>1173255282.6099999</v>
      </c>
    </row>
    <row r="599" spans="1:6" customFormat="1" x14ac:dyDescent="0.25">
      <c r="A599" s="43" t="s">
        <v>1160</v>
      </c>
      <c r="B599" s="43" t="s">
        <v>1159</v>
      </c>
      <c r="C599" s="46">
        <v>0</v>
      </c>
      <c r="D599" s="46">
        <v>1194921249.6400001</v>
      </c>
      <c r="E599" s="46">
        <v>21665967.030000001</v>
      </c>
      <c r="F599" s="46">
        <v>1173255282.6099999</v>
      </c>
    </row>
    <row r="600" spans="1:6" customFormat="1" x14ac:dyDescent="0.25">
      <c r="A600" s="43" t="s">
        <v>1122</v>
      </c>
      <c r="B600" s="43" t="s">
        <v>1120</v>
      </c>
      <c r="C600" s="46">
        <v>0</v>
      </c>
      <c r="D600" s="46">
        <v>1600655674</v>
      </c>
      <c r="E600" s="46">
        <v>1561650148</v>
      </c>
      <c r="F600" s="46">
        <v>39005526</v>
      </c>
    </row>
    <row r="601" spans="1:6" customFormat="1" x14ac:dyDescent="0.25">
      <c r="A601" s="43" t="s">
        <v>1121</v>
      </c>
      <c r="B601" s="43" t="s">
        <v>1120</v>
      </c>
      <c r="C601" s="46">
        <v>0</v>
      </c>
      <c r="D601" s="46">
        <v>1600655674</v>
      </c>
      <c r="E601" s="46">
        <v>1561650148</v>
      </c>
      <c r="F601" s="46">
        <v>39005526</v>
      </c>
    </row>
    <row r="602" spans="1:6" customFormat="1" x14ac:dyDescent="0.25">
      <c r="A602" s="43" t="s">
        <v>782</v>
      </c>
      <c r="B602" s="43" t="s">
        <v>529</v>
      </c>
      <c r="C602" s="46">
        <v>0</v>
      </c>
      <c r="D602" s="46">
        <v>12847259099.629999</v>
      </c>
      <c r="E602" s="46">
        <v>6387199479.0299997</v>
      </c>
      <c r="F602" s="46">
        <v>6460059620.6000004</v>
      </c>
    </row>
    <row r="603" spans="1:6" customFormat="1" x14ac:dyDescent="0.25">
      <c r="A603" s="43" t="s">
        <v>783</v>
      </c>
      <c r="B603" s="43" t="s">
        <v>529</v>
      </c>
      <c r="C603" s="46">
        <v>0</v>
      </c>
      <c r="D603" s="46">
        <v>12847259099.629999</v>
      </c>
      <c r="E603" s="46">
        <v>6387199479.0299997</v>
      </c>
      <c r="F603" s="46">
        <v>6460059620.6000004</v>
      </c>
    </row>
    <row r="604" spans="1:6" customFormat="1" x14ac:dyDescent="0.25">
      <c r="A604" s="43" t="s">
        <v>784</v>
      </c>
      <c r="B604" s="43" t="s">
        <v>68</v>
      </c>
      <c r="C604" s="46">
        <v>0</v>
      </c>
      <c r="D604" s="46">
        <v>2846145126.25</v>
      </c>
      <c r="E604" s="46">
        <v>62055447.799999997</v>
      </c>
      <c r="F604" s="46">
        <v>2784089678.4499998</v>
      </c>
    </row>
    <row r="605" spans="1:6" customFormat="1" x14ac:dyDescent="0.25">
      <c r="A605" s="43" t="s">
        <v>785</v>
      </c>
      <c r="B605" s="43" t="s">
        <v>68</v>
      </c>
      <c r="C605" s="46">
        <v>0</v>
      </c>
      <c r="D605" s="46">
        <v>2846145126.25</v>
      </c>
      <c r="E605" s="46">
        <v>62055447.799999997</v>
      </c>
      <c r="F605" s="46">
        <v>2784089678.4499998</v>
      </c>
    </row>
    <row r="606" spans="1:6" customFormat="1" x14ac:dyDescent="0.25">
      <c r="A606" s="43" t="s">
        <v>1119</v>
      </c>
      <c r="B606" s="43" t="s">
        <v>505</v>
      </c>
      <c r="C606" s="46">
        <v>0</v>
      </c>
      <c r="D606" s="46">
        <v>113884342.90000001</v>
      </c>
      <c r="E606" s="46">
        <v>4543084</v>
      </c>
      <c r="F606" s="46">
        <v>109341258.90000001</v>
      </c>
    </row>
    <row r="607" spans="1:6" customFormat="1" x14ac:dyDescent="0.25">
      <c r="A607" s="43" t="s">
        <v>1118</v>
      </c>
      <c r="B607" s="43" t="s">
        <v>505</v>
      </c>
      <c r="C607" s="46">
        <v>0</v>
      </c>
      <c r="D607" s="46">
        <v>113884342.90000001</v>
      </c>
      <c r="E607" s="46">
        <v>4543084</v>
      </c>
      <c r="F607" s="46">
        <v>109341258.90000001</v>
      </c>
    </row>
    <row r="608" spans="1:6" customFormat="1" ht="30" x14ac:dyDescent="0.25">
      <c r="A608" s="43" t="s">
        <v>1169</v>
      </c>
      <c r="B608" s="43" t="s">
        <v>306</v>
      </c>
      <c r="C608" s="46">
        <v>0</v>
      </c>
      <c r="D608" s="46">
        <v>1187954030.26</v>
      </c>
      <c r="E608" s="46">
        <v>1155374030.26</v>
      </c>
      <c r="F608" s="46">
        <v>32580000</v>
      </c>
    </row>
    <row r="609" spans="1:6" customFormat="1" ht="30" x14ac:dyDescent="0.25">
      <c r="A609" s="43" t="s">
        <v>1168</v>
      </c>
      <c r="B609" s="43" t="s">
        <v>306</v>
      </c>
      <c r="C609" s="46">
        <v>0</v>
      </c>
      <c r="D609" s="46">
        <v>1187954030.26</v>
      </c>
      <c r="E609" s="46">
        <v>1155374030.26</v>
      </c>
      <c r="F609" s="46">
        <v>32580000</v>
      </c>
    </row>
    <row r="610" spans="1:6" customFormat="1" x14ac:dyDescent="0.25">
      <c r="A610" s="43" t="s">
        <v>1158</v>
      </c>
      <c r="B610" s="43" t="s">
        <v>1156</v>
      </c>
      <c r="C610" s="46">
        <v>0</v>
      </c>
      <c r="D610" s="46">
        <v>4616836576</v>
      </c>
      <c r="E610" s="46">
        <v>481541846</v>
      </c>
      <c r="F610" s="46">
        <v>4135294730</v>
      </c>
    </row>
    <row r="611" spans="1:6" customFormat="1" x14ac:dyDescent="0.25">
      <c r="A611" s="43" t="s">
        <v>1157</v>
      </c>
      <c r="B611" s="43" t="s">
        <v>1156</v>
      </c>
      <c r="C611" s="46">
        <v>0</v>
      </c>
      <c r="D611" s="46">
        <v>4616836576</v>
      </c>
      <c r="E611" s="46">
        <v>481541846</v>
      </c>
      <c r="F611" s="46">
        <v>4135294730</v>
      </c>
    </row>
    <row r="612" spans="1:6" customFormat="1" x14ac:dyDescent="0.25">
      <c r="A612" s="43" t="s">
        <v>1155</v>
      </c>
      <c r="B612" s="43" t="s">
        <v>1153</v>
      </c>
      <c r="C612" s="46">
        <v>0</v>
      </c>
      <c r="D612" s="46">
        <v>12701571774</v>
      </c>
      <c r="E612" s="46">
        <v>3597146983.3200002</v>
      </c>
      <c r="F612" s="46">
        <v>9104424790.6800003</v>
      </c>
    </row>
    <row r="613" spans="1:6" customFormat="1" x14ac:dyDescent="0.25">
      <c r="A613" s="43" t="s">
        <v>1154</v>
      </c>
      <c r="B613" s="43" t="s">
        <v>1153</v>
      </c>
      <c r="C613" s="46">
        <v>0</v>
      </c>
      <c r="D613" s="46">
        <v>12701571774</v>
      </c>
      <c r="E613" s="46">
        <v>3597146983.3200002</v>
      </c>
      <c r="F613" s="46">
        <v>9104424790.6800003</v>
      </c>
    </row>
    <row r="614" spans="1:6" customFormat="1" ht="30" x14ac:dyDescent="0.25">
      <c r="A614" s="43" t="s">
        <v>1117</v>
      </c>
      <c r="B614" s="43" t="s">
        <v>1115</v>
      </c>
      <c r="C614" s="46">
        <v>0</v>
      </c>
      <c r="D614" s="46">
        <v>6828916401.1499996</v>
      </c>
      <c r="E614" s="46">
        <v>1312129893.99</v>
      </c>
      <c r="F614" s="46">
        <v>5516786507.1599998</v>
      </c>
    </row>
    <row r="615" spans="1:6" customFormat="1" ht="30" x14ac:dyDescent="0.25">
      <c r="A615" s="43" t="s">
        <v>1116</v>
      </c>
      <c r="B615" s="43" t="s">
        <v>1115</v>
      </c>
      <c r="C615" s="46">
        <v>0</v>
      </c>
      <c r="D615" s="46">
        <v>6828916401.1499996</v>
      </c>
      <c r="E615" s="46">
        <v>1312129893.99</v>
      </c>
      <c r="F615" s="46">
        <v>5516786507.1599998</v>
      </c>
    </row>
    <row r="616" spans="1:6" customFormat="1" x14ac:dyDescent="0.25">
      <c r="A616" s="43" t="s">
        <v>1176</v>
      </c>
      <c r="B616" s="43" t="s">
        <v>322</v>
      </c>
      <c r="C616" s="46">
        <v>0</v>
      </c>
      <c r="D616" s="46">
        <v>3764330338</v>
      </c>
      <c r="E616" s="46">
        <v>0</v>
      </c>
      <c r="F616" s="46">
        <v>3764330338</v>
      </c>
    </row>
    <row r="617" spans="1:6" customFormat="1" x14ac:dyDescent="0.25">
      <c r="A617" s="43" t="s">
        <v>1175</v>
      </c>
      <c r="B617" s="43" t="s">
        <v>322</v>
      </c>
      <c r="C617" s="46">
        <v>0</v>
      </c>
      <c r="D617" s="46">
        <v>3764330338</v>
      </c>
      <c r="E617" s="46">
        <v>0</v>
      </c>
      <c r="F617" s="46">
        <v>3764330338</v>
      </c>
    </row>
    <row r="618" spans="1:6" customFormat="1" x14ac:dyDescent="0.25">
      <c r="A618" s="43" t="s">
        <v>1142</v>
      </c>
      <c r="B618" s="43" t="s">
        <v>1140</v>
      </c>
      <c r="C618" s="46">
        <v>0</v>
      </c>
      <c r="D618" s="46">
        <v>4620000</v>
      </c>
      <c r="E618" s="46">
        <v>4620000</v>
      </c>
      <c r="F618" s="46">
        <v>0</v>
      </c>
    </row>
    <row r="619" spans="1:6" customFormat="1" x14ac:dyDescent="0.25">
      <c r="A619" s="43" t="s">
        <v>1141</v>
      </c>
      <c r="B619" s="43" t="s">
        <v>1140</v>
      </c>
      <c r="C619" s="46">
        <v>0</v>
      </c>
      <c r="D619" s="46">
        <v>4620000</v>
      </c>
      <c r="E619" s="46">
        <v>4620000</v>
      </c>
      <c r="F619" s="46">
        <v>0</v>
      </c>
    </row>
    <row r="620" spans="1:6" customFormat="1" x14ac:dyDescent="0.25">
      <c r="A620" s="43" t="s">
        <v>1265</v>
      </c>
      <c r="B620" s="43" t="s">
        <v>1263</v>
      </c>
      <c r="C620" s="46">
        <v>0</v>
      </c>
      <c r="D620" s="46">
        <v>61000442</v>
      </c>
      <c r="E620" s="46">
        <v>0</v>
      </c>
      <c r="F620" s="46">
        <v>61000442</v>
      </c>
    </row>
    <row r="621" spans="1:6" customFormat="1" x14ac:dyDescent="0.25">
      <c r="A621" s="43" t="s">
        <v>1264</v>
      </c>
      <c r="B621" s="43" t="s">
        <v>1263</v>
      </c>
      <c r="C621" s="46">
        <v>0</v>
      </c>
      <c r="D621" s="46">
        <v>61000442</v>
      </c>
      <c r="E621" s="46">
        <v>0</v>
      </c>
      <c r="F621" s="46">
        <v>61000442</v>
      </c>
    </row>
    <row r="622" spans="1:6" customFormat="1" x14ac:dyDescent="0.25">
      <c r="A622" s="43" t="s">
        <v>1172</v>
      </c>
      <c r="B622" s="43" t="s">
        <v>1170</v>
      </c>
      <c r="C622" s="46">
        <v>0</v>
      </c>
      <c r="D622" s="46">
        <v>21665967.030000001</v>
      </c>
      <c r="E622" s="46">
        <v>0</v>
      </c>
      <c r="F622" s="46">
        <v>21665967.030000001</v>
      </c>
    </row>
    <row r="623" spans="1:6" customFormat="1" x14ac:dyDescent="0.25">
      <c r="A623" s="43" t="s">
        <v>1171</v>
      </c>
      <c r="B623" s="43" t="s">
        <v>1170</v>
      </c>
      <c r="C623" s="46">
        <v>0</v>
      </c>
      <c r="D623" s="46">
        <v>21665967.030000001</v>
      </c>
      <c r="E623" s="46">
        <v>0</v>
      </c>
      <c r="F623" s="46">
        <v>21665967.030000001</v>
      </c>
    </row>
    <row r="624" spans="1:6" customFormat="1" x14ac:dyDescent="0.25">
      <c r="A624" s="43" t="s">
        <v>1114</v>
      </c>
      <c r="B624" s="43" t="s">
        <v>420</v>
      </c>
      <c r="C624" s="46">
        <v>0</v>
      </c>
      <c r="D624" s="46">
        <v>81561205</v>
      </c>
      <c r="E624" s="46">
        <v>58566667</v>
      </c>
      <c r="F624" s="46">
        <v>22994538</v>
      </c>
    </row>
    <row r="625" spans="1:6" customFormat="1" x14ac:dyDescent="0.25">
      <c r="A625" s="43" t="s">
        <v>1113</v>
      </c>
      <c r="B625" s="43" t="s">
        <v>420</v>
      </c>
      <c r="C625" s="46">
        <v>0</v>
      </c>
      <c r="D625" s="46">
        <v>81561205</v>
      </c>
      <c r="E625" s="46">
        <v>58566667</v>
      </c>
      <c r="F625" s="46">
        <v>22994538</v>
      </c>
    </row>
    <row r="626" spans="1:6" customFormat="1" x14ac:dyDescent="0.25">
      <c r="A626" s="43" t="s">
        <v>786</v>
      </c>
      <c r="B626" s="43" t="s">
        <v>414</v>
      </c>
      <c r="C626" s="46">
        <v>0</v>
      </c>
      <c r="D626" s="46">
        <v>53645146279</v>
      </c>
      <c r="E626" s="46">
        <v>7719965177</v>
      </c>
      <c r="F626" s="46">
        <v>45925181102</v>
      </c>
    </row>
    <row r="627" spans="1:6" customFormat="1" x14ac:dyDescent="0.25">
      <c r="A627" s="43" t="s">
        <v>787</v>
      </c>
      <c r="B627" s="43" t="s">
        <v>414</v>
      </c>
      <c r="C627" s="46">
        <v>0</v>
      </c>
      <c r="D627" s="46">
        <v>53645146279</v>
      </c>
      <c r="E627" s="46">
        <v>7719965177</v>
      </c>
      <c r="F627" s="46">
        <v>45925181102</v>
      </c>
    </row>
    <row r="628" spans="1:6" customFormat="1" x14ac:dyDescent="0.25">
      <c r="A628" s="43" t="s">
        <v>1112</v>
      </c>
      <c r="B628" s="43" t="s">
        <v>424</v>
      </c>
      <c r="C628" s="46">
        <v>0</v>
      </c>
      <c r="D628" s="46">
        <v>21246530321.740002</v>
      </c>
      <c r="E628" s="46">
        <v>3994803505.0599999</v>
      </c>
      <c r="F628" s="46">
        <v>17251726816.68</v>
      </c>
    </row>
    <row r="629" spans="1:6" customFormat="1" x14ac:dyDescent="0.25">
      <c r="A629" s="43" t="s">
        <v>1111</v>
      </c>
      <c r="B629" s="43" t="s">
        <v>424</v>
      </c>
      <c r="C629" s="46">
        <v>0</v>
      </c>
      <c r="D629" s="46">
        <v>21246530321.740002</v>
      </c>
      <c r="E629" s="46">
        <v>3994803505.0599999</v>
      </c>
      <c r="F629" s="46">
        <v>17251726816.68</v>
      </c>
    </row>
    <row r="630" spans="1:6" customFormat="1" x14ac:dyDescent="0.25">
      <c r="A630" s="43" t="s">
        <v>1262</v>
      </c>
      <c r="B630" s="43" t="s">
        <v>1260</v>
      </c>
      <c r="C630" s="46">
        <v>0</v>
      </c>
      <c r="D630" s="46">
        <v>7963536610</v>
      </c>
      <c r="E630" s="46">
        <v>7963536610</v>
      </c>
      <c r="F630" s="46">
        <v>0</v>
      </c>
    </row>
    <row r="631" spans="1:6" customFormat="1" x14ac:dyDescent="0.25">
      <c r="A631" s="43" t="s">
        <v>1261</v>
      </c>
      <c r="B631" s="43" t="s">
        <v>1260</v>
      </c>
      <c r="C631" s="46">
        <v>0</v>
      </c>
      <c r="D631" s="46">
        <v>7963536610</v>
      </c>
      <c r="E631" s="46">
        <v>7963536610</v>
      </c>
      <c r="F631" s="46">
        <v>0</v>
      </c>
    </row>
    <row r="632" spans="1:6" x14ac:dyDescent="0.25">
      <c r="A632" s="121" t="s">
        <v>1125</v>
      </c>
      <c r="B632" s="121" t="s">
        <v>483</v>
      </c>
      <c r="C632" s="122">
        <v>0</v>
      </c>
      <c r="D632" s="122">
        <v>1755561070</v>
      </c>
      <c r="E632" s="122">
        <v>703711485</v>
      </c>
      <c r="F632" s="122">
        <v>1051849585</v>
      </c>
    </row>
    <row r="633" spans="1:6" customFormat="1" x14ac:dyDescent="0.25">
      <c r="A633" s="43" t="s">
        <v>1124</v>
      </c>
      <c r="B633" s="43" t="s">
        <v>485</v>
      </c>
      <c r="C633" s="46">
        <v>0</v>
      </c>
      <c r="D633" s="46">
        <v>319534000</v>
      </c>
      <c r="E633" s="46">
        <v>0</v>
      </c>
      <c r="F633" s="46">
        <v>319534000</v>
      </c>
    </row>
    <row r="634" spans="1:6" customFormat="1" x14ac:dyDescent="0.25">
      <c r="A634" s="43" t="s">
        <v>1123</v>
      </c>
      <c r="B634" s="43" t="s">
        <v>485</v>
      </c>
      <c r="C634" s="46">
        <v>0</v>
      </c>
      <c r="D634" s="46">
        <v>319534000</v>
      </c>
      <c r="E634" s="46">
        <v>0</v>
      </c>
      <c r="F634" s="46">
        <v>319534000</v>
      </c>
    </row>
    <row r="635" spans="1:6" customFormat="1" x14ac:dyDescent="0.25">
      <c r="A635" s="43" t="s">
        <v>1188</v>
      </c>
      <c r="B635" s="43" t="s">
        <v>488</v>
      </c>
      <c r="C635" s="46">
        <v>0</v>
      </c>
      <c r="D635" s="46">
        <v>1407412370</v>
      </c>
      <c r="E635" s="46">
        <v>703706185</v>
      </c>
      <c r="F635" s="46">
        <v>703706185</v>
      </c>
    </row>
    <row r="636" spans="1:6" customFormat="1" x14ac:dyDescent="0.25">
      <c r="A636" s="43" t="s">
        <v>1187</v>
      </c>
      <c r="B636" s="43" t="s">
        <v>488</v>
      </c>
      <c r="C636" s="46">
        <v>0</v>
      </c>
      <c r="D636" s="46">
        <v>1407412370</v>
      </c>
      <c r="E636" s="46">
        <v>703706185</v>
      </c>
      <c r="F636" s="46">
        <v>703706185</v>
      </c>
    </row>
    <row r="637" spans="1:6" customFormat="1" x14ac:dyDescent="0.25">
      <c r="A637" s="43" t="s">
        <v>1167</v>
      </c>
      <c r="B637" s="43" t="s">
        <v>491</v>
      </c>
      <c r="C637" s="46">
        <v>0</v>
      </c>
      <c r="D637" s="46">
        <v>27226100</v>
      </c>
      <c r="E637" s="46">
        <v>0</v>
      </c>
      <c r="F637" s="46">
        <v>27226100</v>
      </c>
    </row>
    <row r="638" spans="1:6" customFormat="1" x14ac:dyDescent="0.25">
      <c r="A638" s="43" t="s">
        <v>1166</v>
      </c>
      <c r="B638" s="43" t="s">
        <v>491</v>
      </c>
      <c r="C638" s="46">
        <v>0</v>
      </c>
      <c r="D638" s="46">
        <v>27226100</v>
      </c>
      <c r="E638" s="46">
        <v>0</v>
      </c>
      <c r="F638" s="46">
        <v>27226100</v>
      </c>
    </row>
    <row r="639" spans="1:6" customFormat="1" x14ac:dyDescent="0.25">
      <c r="A639" s="43" t="s">
        <v>1253</v>
      </c>
      <c r="B639" s="43" t="s">
        <v>1254</v>
      </c>
      <c r="C639" s="46">
        <v>0</v>
      </c>
      <c r="D639" s="46">
        <v>1388600</v>
      </c>
      <c r="E639" s="46">
        <v>5300</v>
      </c>
      <c r="F639" s="46">
        <v>1383300</v>
      </c>
    </row>
    <row r="640" spans="1:6" customFormat="1" x14ac:dyDescent="0.25">
      <c r="A640" s="43" t="s">
        <v>1255</v>
      </c>
      <c r="B640" s="43" t="s">
        <v>1254</v>
      </c>
      <c r="C640" s="46">
        <v>0</v>
      </c>
      <c r="D640" s="46">
        <v>1388600</v>
      </c>
      <c r="E640" s="46">
        <v>5300</v>
      </c>
      <c r="F640" s="46">
        <v>1383300</v>
      </c>
    </row>
    <row r="641" spans="1:6" customFormat="1" ht="30" x14ac:dyDescent="0.25">
      <c r="A641" s="43" t="s">
        <v>788</v>
      </c>
      <c r="B641" s="43" t="s">
        <v>789</v>
      </c>
      <c r="C641" s="46">
        <v>0</v>
      </c>
      <c r="D641" s="46">
        <v>11079072493.09</v>
      </c>
      <c r="E641" s="46">
        <v>281027358.20999998</v>
      </c>
      <c r="F641" s="46">
        <v>10798045134.879999</v>
      </c>
    </row>
    <row r="642" spans="1:6" x14ac:dyDescent="0.25">
      <c r="A642" s="121" t="s">
        <v>1205</v>
      </c>
      <c r="B642" s="121" t="s">
        <v>1204</v>
      </c>
      <c r="C642" s="122">
        <v>0</v>
      </c>
      <c r="D642" s="122">
        <v>131602799.75</v>
      </c>
      <c r="E642" s="122">
        <v>0</v>
      </c>
      <c r="F642" s="122">
        <v>131602799.75</v>
      </c>
    </row>
    <row r="643" spans="1:6" customFormat="1" x14ac:dyDescent="0.25">
      <c r="A643" s="43" t="s">
        <v>1211</v>
      </c>
      <c r="B643" s="43" t="s">
        <v>71</v>
      </c>
      <c r="C643" s="46">
        <v>0</v>
      </c>
      <c r="D643" s="46">
        <v>131602799.75</v>
      </c>
      <c r="E643" s="46">
        <v>0</v>
      </c>
      <c r="F643" s="46">
        <v>131602799.75</v>
      </c>
    </row>
    <row r="644" spans="1:6" customFormat="1" x14ac:dyDescent="0.25">
      <c r="A644" s="43" t="s">
        <v>1210</v>
      </c>
      <c r="B644" s="43" t="s">
        <v>71</v>
      </c>
      <c r="C644" s="46">
        <v>0</v>
      </c>
      <c r="D644" s="46">
        <v>131602799.75</v>
      </c>
      <c r="E644" s="46">
        <v>0</v>
      </c>
      <c r="F644" s="46">
        <v>131602799.75</v>
      </c>
    </row>
    <row r="645" spans="1:6" ht="30" x14ac:dyDescent="0.25">
      <c r="A645" s="121" t="s">
        <v>790</v>
      </c>
      <c r="B645" s="121" t="s">
        <v>791</v>
      </c>
      <c r="C645" s="122">
        <v>0</v>
      </c>
      <c r="D645" s="122">
        <v>4097903618.4499998</v>
      </c>
      <c r="E645" s="122">
        <v>281027358.20999998</v>
      </c>
      <c r="F645" s="122">
        <v>3816876260.2399998</v>
      </c>
    </row>
    <row r="646" spans="1:6" customFormat="1" x14ac:dyDescent="0.25">
      <c r="A646" s="43" t="s">
        <v>792</v>
      </c>
      <c r="B646" s="43" t="s">
        <v>230</v>
      </c>
      <c r="C646" s="46">
        <v>0</v>
      </c>
      <c r="D646" s="46">
        <v>1429254988.3299999</v>
      </c>
      <c r="E646" s="46">
        <v>109942691.41</v>
      </c>
      <c r="F646" s="46">
        <v>1319312296.9200001</v>
      </c>
    </row>
    <row r="647" spans="1:6" customFormat="1" x14ac:dyDescent="0.25">
      <c r="A647" s="43" t="s">
        <v>793</v>
      </c>
      <c r="B647" s="43" t="s">
        <v>160</v>
      </c>
      <c r="C647" s="46">
        <v>0</v>
      </c>
      <c r="D647" s="46">
        <v>1429254988.3299999</v>
      </c>
      <c r="E647" s="46">
        <v>109942691.41</v>
      </c>
      <c r="F647" s="46">
        <v>1319312296.9200001</v>
      </c>
    </row>
    <row r="648" spans="1:6" customFormat="1" x14ac:dyDescent="0.25">
      <c r="A648" s="43" t="s">
        <v>794</v>
      </c>
      <c r="B648" s="43" t="s">
        <v>134</v>
      </c>
      <c r="C648" s="46">
        <v>0</v>
      </c>
      <c r="D648" s="46">
        <v>67598129.799999997</v>
      </c>
      <c r="E648" s="46">
        <v>5199856.12</v>
      </c>
      <c r="F648" s="46">
        <v>62398273.68</v>
      </c>
    </row>
    <row r="649" spans="1:6" customFormat="1" x14ac:dyDescent="0.25">
      <c r="A649" s="43" t="s">
        <v>795</v>
      </c>
      <c r="B649" s="43" t="s">
        <v>136</v>
      </c>
      <c r="C649" s="46">
        <v>0</v>
      </c>
      <c r="D649" s="46">
        <v>67598129.799999997</v>
      </c>
      <c r="E649" s="46">
        <v>5199856.12</v>
      </c>
      <c r="F649" s="46">
        <v>62398273.68</v>
      </c>
    </row>
    <row r="650" spans="1:6" customFormat="1" x14ac:dyDescent="0.25">
      <c r="A650" s="43" t="s">
        <v>796</v>
      </c>
      <c r="B650" s="43" t="s">
        <v>235</v>
      </c>
      <c r="C650" s="46">
        <v>0</v>
      </c>
      <c r="D650" s="46">
        <v>944712.35</v>
      </c>
      <c r="E650" s="46">
        <v>115699.25</v>
      </c>
      <c r="F650" s="46">
        <v>829013.1</v>
      </c>
    </row>
    <row r="651" spans="1:6" customFormat="1" x14ac:dyDescent="0.25">
      <c r="A651" s="43" t="s">
        <v>797</v>
      </c>
      <c r="B651" s="43" t="s">
        <v>169</v>
      </c>
      <c r="C651" s="46">
        <v>0</v>
      </c>
      <c r="D651" s="46">
        <v>944712.35</v>
      </c>
      <c r="E651" s="46">
        <v>115699.25</v>
      </c>
      <c r="F651" s="46">
        <v>829013.1</v>
      </c>
    </row>
    <row r="652" spans="1:6" customFormat="1" x14ac:dyDescent="0.25">
      <c r="A652" s="43" t="s">
        <v>798</v>
      </c>
      <c r="B652" s="43" t="s">
        <v>93</v>
      </c>
      <c r="C652" s="46">
        <v>0</v>
      </c>
      <c r="D652" s="46">
        <v>585552625.51999998</v>
      </c>
      <c r="E652" s="46">
        <v>24383513.620000001</v>
      </c>
      <c r="F652" s="46">
        <v>561169111.89999998</v>
      </c>
    </row>
    <row r="653" spans="1:6" customFormat="1" x14ac:dyDescent="0.25">
      <c r="A653" s="43" t="s">
        <v>799</v>
      </c>
      <c r="B653" s="43" t="s">
        <v>95</v>
      </c>
      <c r="C653" s="46">
        <v>0</v>
      </c>
      <c r="D653" s="46">
        <v>35227263.359999999</v>
      </c>
      <c r="E653" s="46">
        <v>2709789.48</v>
      </c>
      <c r="F653" s="46">
        <v>32517473.879999999</v>
      </c>
    </row>
    <row r="654" spans="1:6" customFormat="1" x14ac:dyDescent="0.25">
      <c r="A654" s="43" t="s">
        <v>800</v>
      </c>
      <c r="B654" s="43" t="s">
        <v>97</v>
      </c>
      <c r="C654" s="46">
        <v>0</v>
      </c>
      <c r="D654" s="46">
        <v>550325362.15999997</v>
      </c>
      <c r="E654" s="46">
        <v>21673724.140000001</v>
      </c>
      <c r="F654" s="46">
        <v>528651638.01999998</v>
      </c>
    </row>
    <row r="655" spans="1:6" customFormat="1" x14ac:dyDescent="0.25">
      <c r="A655" s="43" t="s">
        <v>801</v>
      </c>
      <c r="B655" s="43" t="s">
        <v>101</v>
      </c>
      <c r="C655" s="46">
        <v>0</v>
      </c>
      <c r="D655" s="46">
        <v>1709324.86</v>
      </c>
      <c r="E655" s="46">
        <v>135781.57999999999</v>
      </c>
      <c r="F655" s="46">
        <v>1573543.28</v>
      </c>
    </row>
    <row r="656" spans="1:6" customFormat="1" x14ac:dyDescent="0.25">
      <c r="A656" s="43" t="s">
        <v>802</v>
      </c>
      <c r="B656" s="43" t="s">
        <v>103</v>
      </c>
      <c r="C656" s="46">
        <v>0</v>
      </c>
      <c r="D656" s="46">
        <v>1709324.86</v>
      </c>
      <c r="E656" s="46">
        <v>135781.57999999999</v>
      </c>
      <c r="F656" s="46">
        <v>1573543.28</v>
      </c>
    </row>
    <row r="657" spans="1:6" customFormat="1" x14ac:dyDescent="0.25">
      <c r="A657" s="43" t="s">
        <v>803</v>
      </c>
      <c r="B657" s="43" t="s">
        <v>105</v>
      </c>
      <c r="C657" s="46">
        <v>0</v>
      </c>
      <c r="D657" s="46">
        <v>186140862.86000001</v>
      </c>
      <c r="E657" s="46">
        <v>14450759.41</v>
      </c>
      <c r="F657" s="46">
        <v>171690103.44999999</v>
      </c>
    </row>
    <row r="658" spans="1:6" customFormat="1" x14ac:dyDescent="0.25">
      <c r="A658" s="43" t="s">
        <v>804</v>
      </c>
      <c r="B658" s="43" t="s">
        <v>107</v>
      </c>
      <c r="C658" s="46">
        <v>0</v>
      </c>
      <c r="D658" s="46">
        <v>128031086.06</v>
      </c>
      <c r="E658" s="46">
        <v>9903513.9399999995</v>
      </c>
      <c r="F658" s="46">
        <v>118127572.12</v>
      </c>
    </row>
    <row r="659" spans="1:6" customFormat="1" x14ac:dyDescent="0.25">
      <c r="A659" s="43" t="s">
        <v>805</v>
      </c>
      <c r="B659" s="43" t="s">
        <v>109</v>
      </c>
      <c r="C659" s="46">
        <v>0</v>
      </c>
      <c r="D659" s="46">
        <v>57564669.579999998</v>
      </c>
      <c r="E659" s="46">
        <v>4461380.53</v>
      </c>
      <c r="F659" s="46">
        <v>53103289.049999997</v>
      </c>
    </row>
    <row r="660" spans="1:6" customFormat="1" ht="30" x14ac:dyDescent="0.25">
      <c r="A660" s="43" t="s">
        <v>806</v>
      </c>
      <c r="B660" s="43" t="s">
        <v>146</v>
      </c>
      <c r="C660" s="46">
        <v>0</v>
      </c>
      <c r="D660" s="46">
        <v>545107.22</v>
      </c>
      <c r="E660" s="46">
        <v>85864.94</v>
      </c>
      <c r="F660" s="46">
        <v>459242.28</v>
      </c>
    </row>
    <row r="661" spans="1:6" customFormat="1" x14ac:dyDescent="0.25">
      <c r="A661" s="43" t="s">
        <v>807</v>
      </c>
      <c r="B661" s="43" t="s">
        <v>113</v>
      </c>
      <c r="C661" s="46">
        <v>0</v>
      </c>
      <c r="D661" s="46">
        <v>716740915.20000005</v>
      </c>
      <c r="E661" s="46">
        <v>54820065.240000002</v>
      </c>
      <c r="F661" s="46">
        <v>661920849.96000004</v>
      </c>
    </row>
    <row r="662" spans="1:6" customFormat="1" x14ac:dyDescent="0.25">
      <c r="A662" s="43" t="s">
        <v>808</v>
      </c>
      <c r="B662" s="43" t="s">
        <v>115</v>
      </c>
      <c r="C662" s="46">
        <v>0</v>
      </c>
      <c r="D662" s="46">
        <v>271101709.58999997</v>
      </c>
      <c r="E662" s="46">
        <v>19028610.010000002</v>
      </c>
      <c r="F662" s="46">
        <v>252073099.58000001</v>
      </c>
    </row>
    <row r="663" spans="1:6" customFormat="1" x14ac:dyDescent="0.25">
      <c r="A663" s="43" t="s">
        <v>809</v>
      </c>
      <c r="B663" s="43" t="s">
        <v>117</v>
      </c>
      <c r="C663" s="46">
        <v>0</v>
      </c>
      <c r="D663" s="46">
        <v>437071770.39999998</v>
      </c>
      <c r="E663" s="46">
        <v>35132421.659999996</v>
      </c>
      <c r="F663" s="46">
        <v>401939348.74000001</v>
      </c>
    </row>
    <row r="664" spans="1:6" customFormat="1" x14ac:dyDescent="0.25">
      <c r="A664" s="43" t="s">
        <v>810</v>
      </c>
      <c r="B664" s="43" t="s">
        <v>119</v>
      </c>
      <c r="C664" s="46">
        <v>0</v>
      </c>
      <c r="D664" s="46">
        <v>8567435.2100000009</v>
      </c>
      <c r="E664" s="46">
        <v>659033.56999999995</v>
      </c>
      <c r="F664" s="46">
        <v>7908401.6399999997</v>
      </c>
    </row>
    <row r="665" spans="1:6" customFormat="1" x14ac:dyDescent="0.25">
      <c r="A665" s="43" t="s">
        <v>811</v>
      </c>
      <c r="B665" s="43" t="s">
        <v>125</v>
      </c>
      <c r="C665" s="46">
        <v>0</v>
      </c>
      <c r="D665" s="46">
        <v>59017891.920000002</v>
      </c>
      <c r="E665" s="46">
        <v>4687144.4800000004</v>
      </c>
      <c r="F665" s="46">
        <v>54330747.439999998</v>
      </c>
    </row>
    <row r="666" spans="1:6" customFormat="1" x14ac:dyDescent="0.25">
      <c r="A666" s="43" t="s">
        <v>812</v>
      </c>
      <c r="B666" s="43" t="s">
        <v>127</v>
      </c>
      <c r="C666" s="46">
        <v>0</v>
      </c>
      <c r="D666" s="46">
        <v>52560110.850000001</v>
      </c>
      <c r="E666" s="46">
        <v>4190392.09</v>
      </c>
      <c r="F666" s="46">
        <v>48369718.759999998</v>
      </c>
    </row>
    <row r="667" spans="1:6" customFormat="1" x14ac:dyDescent="0.25">
      <c r="A667" s="43" t="s">
        <v>813</v>
      </c>
      <c r="B667" s="43" t="s">
        <v>210</v>
      </c>
      <c r="C667" s="46">
        <v>0</v>
      </c>
      <c r="D667" s="46">
        <v>6457781.0700000003</v>
      </c>
      <c r="E667" s="46">
        <v>496752.39</v>
      </c>
      <c r="F667" s="46">
        <v>5961028.6799999997</v>
      </c>
    </row>
    <row r="668" spans="1:6" customFormat="1" x14ac:dyDescent="0.25">
      <c r="A668" s="43" t="s">
        <v>814</v>
      </c>
      <c r="B668" s="43" t="s">
        <v>154</v>
      </c>
      <c r="C668" s="46">
        <v>0</v>
      </c>
      <c r="D668" s="46">
        <v>841510.8</v>
      </c>
      <c r="E668" s="46">
        <v>64731.6</v>
      </c>
      <c r="F668" s="46">
        <v>776779.2</v>
      </c>
    </row>
    <row r="669" spans="1:6" customFormat="1" x14ac:dyDescent="0.25">
      <c r="A669" s="43" t="s">
        <v>815</v>
      </c>
      <c r="B669" s="43" t="s">
        <v>156</v>
      </c>
      <c r="C669" s="46">
        <v>0</v>
      </c>
      <c r="D669" s="46">
        <v>841510.8</v>
      </c>
      <c r="E669" s="46">
        <v>64731.6</v>
      </c>
      <c r="F669" s="46">
        <v>776779.2</v>
      </c>
    </row>
    <row r="670" spans="1:6" customFormat="1" x14ac:dyDescent="0.25">
      <c r="A670" s="43" t="s">
        <v>816</v>
      </c>
      <c r="B670" s="43" t="s">
        <v>271</v>
      </c>
      <c r="C670" s="46">
        <v>0</v>
      </c>
      <c r="D670" s="46">
        <v>812416344.97000003</v>
      </c>
      <c r="E670" s="46">
        <v>43667800.640000001</v>
      </c>
      <c r="F670" s="46">
        <v>768748544.33000004</v>
      </c>
    </row>
    <row r="671" spans="1:6" customFormat="1" x14ac:dyDescent="0.25">
      <c r="A671" s="43" t="s">
        <v>1259</v>
      </c>
      <c r="B671" s="43" t="s">
        <v>93</v>
      </c>
      <c r="C671" s="46">
        <v>0</v>
      </c>
      <c r="D671" s="46">
        <v>2065790.7</v>
      </c>
      <c r="E671" s="46">
        <v>0</v>
      </c>
      <c r="F671" s="46">
        <v>2065790.7</v>
      </c>
    </row>
    <row r="672" spans="1:6" customFormat="1" x14ac:dyDescent="0.25">
      <c r="A672" s="43" t="s">
        <v>1200</v>
      </c>
      <c r="B672" s="43" t="s">
        <v>101</v>
      </c>
      <c r="C672" s="46">
        <v>0</v>
      </c>
      <c r="D672" s="46">
        <v>322305082.67000002</v>
      </c>
      <c r="E672" s="46">
        <v>43188010.810000002</v>
      </c>
      <c r="F672" s="46">
        <v>279117071.86000001</v>
      </c>
    </row>
    <row r="673" spans="1:6" customFormat="1" x14ac:dyDescent="0.25">
      <c r="A673" s="43" t="s">
        <v>817</v>
      </c>
      <c r="B673" s="43" t="s">
        <v>105</v>
      </c>
      <c r="C673" s="46">
        <v>0</v>
      </c>
      <c r="D673" s="46">
        <v>198676.94</v>
      </c>
      <c r="E673" s="46">
        <v>0</v>
      </c>
      <c r="F673" s="46">
        <v>198676.94</v>
      </c>
    </row>
    <row r="674" spans="1:6" customFormat="1" x14ac:dyDescent="0.25">
      <c r="A674" s="43" t="s">
        <v>818</v>
      </c>
      <c r="B674" s="43" t="s">
        <v>113</v>
      </c>
      <c r="C674" s="46">
        <v>0</v>
      </c>
      <c r="D674" s="46">
        <v>6464561.5099999998</v>
      </c>
      <c r="E674" s="46">
        <v>479789.83</v>
      </c>
      <c r="F674" s="46">
        <v>5984771.6799999997</v>
      </c>
    </row>
    <row r="675" spans="1:6" customFormat="1" x14ac:dyDescent="0.25">
      <c r="A675" s="43" t="s">
        <v>1180</v>
      </c>
      <c r="B675" s="43" t="s">
        <v>129</v>
      </c>
      <c r="C675" s="46">
        <v>0</v>
      </c>
      <c r="D675" s="46">
        <v>481382233.14999998</v>
      </c>
      <c r="E675" s="46">
        <v>0</v>
      </c>
      <c r="F675" s="46">
        <v>481382233.14999998</v>
      </c>
    </row>
    <row r="676" spans="1:6" customFormat="1" x14ac:dyDescent="0.25">
      <c r="A676" s="43" t="s">
        <v>819</v>
      </c>
      <c r="B676" s="43" t="s">
        <v>286</v>
      </c>
      <c r="C676" s="46">
        <v>0</v>
      </c>
      <c r="D676" s="46">
        <v>237686311.84</v>
      </c>
      <c r="E676" s="46">
        <v>23559314.859999999</v>
      </c>
      <c r="F676" s="46">
        <v>214126996.97999999</v>
      </c>
    </row>
    <row r="677" spans="1:6" customFormat="1" x14ac:dyDescent="0.25">
      <c r="A677" s="43" t="s">
        <v>1136</v>
      </c>
      <c r="B677" s="43" t="s">
        <v>990</v>
      </c>
      <c r="C677" s="46">
        <v>0</v>
      </c>
      <c r="D677" s="46">
        <v>45137923.350000001</v>
      </c>
      <c r="E677" s="46">
        <v>10380646.35</v>
      </c>
      <c r="F677" s="46">
        <v>34757277</v>
      </c>
    </row>
    <row r="678" spans="1:6" customFormat="1" x14ac:dyDescent="0.25">
      <c r="A678" s="43" t="s">
        <v>1144</v>
      </c>
      <c r="B678" s="43" t="s">
        <v>235</v>
      </c>
      <c r="C678" s="46">
        <v>0</v>
      </c>
      <c r="D678" s="46">
        <v>559377.9</v>
      </c>
      <c r="E678" s="46">
        <v>0</v>
      </c>
      <c r="F678" s="46">
        <v>559377.9</v>
      </c>
    </row>
    <row r="679" spans="1:6" customFormat="1" x14ac:dyDescent="0.25">
      <c r="A679" s="43" t="s">
        <v>820</v>
      </c>
      <c r="B679" s="43" t="s">
        <v>93</v>
      </c>
      <c r="C679" s="46">
        <v>0</v>
      </c>
      <c r="D679" s="46">
        <v>6847404.3399999999</v>
      </c>
      <c r="E679" s="46">
        <v>768170.53</v>
      </c>
      <c r="F679" s="46">
        <v>6079233.8099999996</v>
      </c>
    </row>
    <row r="680" spans="1:6" customFormat="1" x14ac:dyDescent="0.25">
      <c r="A680" s="43" t="s">
        <v>1143</v>
      </c>
      <c r="B680" s="43" t="s">
        <v>101</v>
      </c>
      <c r="C680" s="46">
        <v>0</v>
      </c>
      <c r="D680" s="46">
        <v>55835.68</v>
      </c>
      <c r="E680" s="46">
        <v>0</v>
      </c>
      <c r="F680" s="46">
        <v>55835.68</v>
      </c>
    </row>
    <row r="681" spans="1:6" customFormat="1" x14ac:dyDescent="0.25">
      <c r="A681" s="43" t="s">
        <v>821</v>
      </c>
      <c r="B681" s="43" t="s">
        <v>105</v>
      </c>
      <c r="C681" s="46">
        <v>0</v>
      </c>
      <c r="D681" s="46">
        <v>18333496.780000001</v>
      </c>
      <c r="E681" s="46">
        <v>467243.08</v>
      </c>
      <c r="F681" s="46">
        <v>17866253.699999999</v>
      </c>
    </row>
    <row r="682" spans="1:6" customFormat="1" x14ac:dyDescent="0.25">
      <c r="A682" s="43" t="s">
        <v>822</v>
      </c>
      <c r="B682" s="43" t="s">
        <v>113</v>
      </c>
      <c r="C682" s="46">
        <v>0</v>
      </c>
      <c r="D682" s="46">
        <v>153295705.61000001</v>
      </c>
      <c r="E682" s="46">
        <v>11943254.9</v>
      </c>
      <c r="F682" s="46">
        <v>141352450.71000001</v>
      </c>
    </row>
    <row r="683" spans="1:6" customFormat="1" x14ac:dyDescent="0.25">
      <c r="A683" s="43" t="s">
        <v>1258</v>
      </c>
      <c r="B683" s="43" t="s">
        <v>125</v>
      </c>
      <c r="C683" s="46">
        <v>0</v>
      </c>
      <c r="D683" s="46">
        <v>13456568.18</v>
      </c>
      <c r="E683" s="46">
        <v>0</v>
      </c>
      <c r="F683" s="46">
        <v>13456568.18</v>
      </c>
    </row>
    <row r="684" spans="1:6" x14ac:dyDescent="0.25">
      <c r="A684" s="121" t="s">
        <v>823</v>
      </c>
      <c r="B684" s="121" t="s">
        <v>824</v>
      </c>
      <c r="C684" s="122">
        <v>0</v>
      </c>
      <c r="D684" s="122">
        <v>534999432.07999998</v>
      </c>
      <c r="E684" s="122">
        <v>0</v>
      </c>
      <c r="F684" s="122">
        <v>534999432.07999998</v>
      </c>
    </row>
    <row r="685" spans="1:6" customFormat="1" x14ac:dyDescent="0.25">
      <c r="A685" s="43" t="s">
        <v>825</v>
      </c>
      <c r="B685" s="43" t="s">
        <v>322</v>
      </c>
      <c r="C685" s="46">
        <v>0</v>
      </c>
      <c r="D685" s="46">
        <v>534999432.07999998</v>
      </c>
      <c r="E685" s="46">
        <v>0</v>
      </c>
      <c r="F685" s="46">
        <v>534999432.07999998</v>
      </c>
    </row>
    <row r="686" spans="1:6" customFormat="1" x14ac:dyDescent="0.25">
      <c r="A686" s="43" t="s">
        <v>826</v>
      </c>
      <c r="B686" s="43" t="s">
        <v>322</v>
      </c>
      <c r="C686" s="46">
        <v>0</v>
      </c>
      <c r="D686" s="46">
        <v>534999432.07999998</v>
      </c>
      <c r="E686" s="46">
        <v>0</v>
      </c>
      <c r="F686" s="46">
        <v>534999432.07999998</v>
      </c>
    </row>
    <row r="687" spans="1:6" x14ac:dyDescent="0.25">
      <c r="A687" s="121" t="s">
        <v>1135</v>
      </c>
      <c r="B687" s="121" t="s">
        <v>1134</v>
      </c>
      <c r="C687" s="122">
        <v>0</v>
      </c>
      <c r="D687" s="122">
        <v>6314566642.8100004</v>
      </c>
      <c r="E687" s="122">
        <v>0</v>
      </c>
      <c r="F687" s="122">
        <v>6314566642.8100004</v>
      </c>
    </row>
    <row r="688" spans="1:6" customFormat="1" x14ac:dyDescent="0.25">
      <c r="A688" s="43" t="s">
        <v>1133</v>
      </c>
      <c r="B688" s="43" t="s">
        <v>606</v>
      </c>
      <c r="C688" s="46">
        <v>0</v>
      </c>
      <c r="D688" s="46">
        <v>6314566642.8100004</v>
      </c>
      <c r="E688" s="46">
        <v>0</v>
      </c>
      <c r="F688" s="46">
        <v>6314566642.8100004</v>
      </c>
    </row>
    <row r="689" spans="1:6" customFormat="1" x14ac:dyDescent="0.25">
      <c r="A689" s="43" t="s">
        <v>1132</v>
      </c>
      <c r="B689" s="43" t="s">
        <v>606</v>
      </c>
      <c r="C689" s="46">
        <v>0</v>
      </c>
      <c r="D689" s="46">
        <v>6314566642.8100004</v>
      </c>
      <c r="E689" s="46">
        <v>0</v>
      </c>
      <c r="F689" s="46">
        <v>6314566642.8100004</v>
      </c>
    </row>
    <row r="690" spans="1:6" customFormat="1" x14ac:dyDescent="0.25">
      <c r="A690" s="43" t="s">
        <v>827</v>
      </c>
      <c r="B690" s="43" t="s">
        <v>683</v>
      </c>
      <c r="C690" s="46">
        <v>0</v>
      </c>
      <c r="D690" s="46">
        <v>641077067.22000003</v>
      </c>
      <c r="E690" s="46">
        <v>29703052</v>
      </c>
      <c r="F690" s="46">
        <v>611374015.22000003</v>
      </c>
    </row>
    <row r="691" spans="1:6" x14ac:dyDescent="0.25">
      <c r="A691" s="121" t="s">
        <v>828</v>
      </c>
      <c r="B691" s="121" t="s">
        <v>829</v>
      </c>
      <c r="C691" s="122">
        <v>0</v>
      </c>
      <c r="D691" s="122">
        <v>641077067.22000003</v>
      </c>
      <c r="E691" s="122">
        <v>29703052</v>
      </c>
      <c r="F691" s="122">
        <v>611374015.22000003</v>
      </c>
    </row>
    <row r="692" spans="1:6" customFormat="1" x14ac:dyDescent="0.25">
      <c r="A692" s="43" t="s">
        <v>830</v>
      </c>
      <c r="B692" s="43" t="s">
        <v>831</v>
      </c>
      <c r="C692" s="46">
        <v>0</v>
      </c>
      <c r="D692" s="46">
        <v>641077067.22000003</v>
      </c>
      <c r="E692" s="46">
        <v>29703052</v>
      </c>
      <c r="F692" s="46">
        <v>611374015.22000003</v>
      </c>
    </row>
    <row r="693" spans="1:6" customFormat="1" x14ac:dyDescent="0.25">
      <c r="A693" s="43" t="s">
        <v>833</v>
      </c>
      <c r="B693" s="43" t="s">
        <v>834</v>
      </c>
      <c r="C693" s="46">
        <v>0</v>
      </c>
      <c r="D693" s="46">
        <v>2856552156.3000002</v>
      </c>
      <c r="E693" s="46">
        <v>743747048.16999996</v>
      </c>
      <c r="F693" s="46">
        <v>2112805108.1300001</v>
      </c>
    </row>
    <row r="694" spans="1:6" x14ac:dyDescent="0.25">
      <c r="A694" s="121" t="s">
        <v>1185</v>
      </c>
      <c r="B694" s="121" t="s">
        <v>1184</v>
      </c>
      <c r="C694" s="122">
        <v>0</v>
      </c>
      <c r="D694" s="122">
        <v>494081251.94</v>
      </c>
      <c r="E694" s="122">
        <v>289928741</v>
      </c>
      <c r="F694" s="122">
        <v>204152510.94</v>
      </c>
    </row>
    <row r="695" spans="1:6" customFormat="1" x14ac:dyDescent="0.25">
      <c r="A695" s="43" t="s">
        <v>1183</v>
      </c>
      <c r="B695" s="43" t="s">
        <v>1181</v>
      </c>
      <c r="C695" s="46">
        <v>0</v>
      </c>
      <c r="D695" s="46">
        <v>494081251.94</v>
      </c>
      <c r="E695" s="46">
        <v>289928741</v>
      </c>
      <c r="F695" s="46">
        <v>204152510.94</v>
      </c>
    </row>
    <row r="696" spans="1:6" customFormat="1" x14ac:dyDescent="0.25">
      <c r="A696" s="43" t="s">
        <v>1182</v>
      </c>
      <c r="B696" s="43" t="s">
        <v>1181</v>
      </c>
      <c r="C696" s="46">
        <v>0</v>
      </c>
      <c r="D696" s="46">
        <v>494081251.94</v>
      </c>
      <c r="E696" s="46">
        <v>289928741</v>
      </c>
      <c r="F696" s="46">
        <v>204152510.94</v>
      </c>
    </row>
    <row r="697" spans="1:6" x14ac:dyDescent="0.25">
      <c r="A697" s="121" t="s">
        <v>835</v>
      </c>
      <c r="B697" s="121" t="s">
        <v>836</v>
      </c>
      <c r="C697" s="122">
        <v>0</v>
      </c>
      <c r="D697" s="122">
        <v>2362470904.3600001</v>
      </c>
      <c r="E697" s="122">
        <v>453818307.17000002</v>
      </c>
      <c r="F697" s="122">
        <v>1908652597.1900001</v>
      </c>
    </row>
    <row r="698" spans="1:6" customFormat="1" x14ac:dyDescent="0.25">
      <c r="A698" s="43" t="s">
        <v>1257</v>
      </c>
      <c r="B698" s="43" t="s">
        <v>496</v>
      </c>
      <c r="C698" s="46">
        <v>0</v>
      </c>
      <c r="D698" s="46">
        <v>140000000</v>
      </c>
      <c r="E698" s="46">
        <v>140000000</v>
      </c>
      <c r="F698" s="46">
        <v>0</v>
      </c>
    </row>
    <row r="699" spans="1:6" customFormat="1" x14ac:dyDescent="0.25">
      <c r="A699" s="43" t="s">
        <v>1256</v>
      </c>
      <c r="B699" s="43" t="s">
        <v>496</v>
      </c>
      <c r="C699" s="46">
        <v>0</v>
      </c>
      <c r="D699" s="46">
        <v>140000000</v>
      </c>
      <c r="E699" s="46">
        <v>140000000</v>
      </c>
      <c r="F699" s="46">
        <v>0</v>
      </c>
    </row>
    <row r="700" spans="1:6" customFormat="1" x14ac:dyDescent="0.25">
      <c r="A700" s="43" t="s">
        <v>1131</v>
      </c>
      <c r="B700" s="43" t="s">
        <v>1129</v>
      </c>
      <c r="C700" s="46">
        <v>0</v>
      </c>
      <c r="D700" s="46">
        <v>200524437.44</v>
      </c>
      <c r="E700" s="46">
        <v>0</v>
      </c>
      <c r="F700" s="46">
        <v>200524437.44</v>
      </c>
    </row>
    <row r="701" spans="1:6" customFormat="1" x14ac:dyDescent="0.25">
      <c r="A701" s="43" t="s">
        <v>1130</v>
      </c>
      <c r="B701" s="43" t="s">
        <v>1129</v>
      </c>
      <c r="C701" s="46">
        <v>0</v>
      </c>
      <c r="D701" s="46">
        <v>200524437.44</v>
      </c>
      <c r="E701" s="46">
        <v>0</v>
      </c>
      <c r="F701" s="46">
        <v>200524437.44</v>
      </c>
    </row>
    <row r="702" spans="1:6" customFormat="1" ht="30" x14ac:dyDescent="0.25">
      <c r="A702" s="43" t="s">
        <v>1139</v>
      </c>
      <c r="B702" s="43" t="s">
        <v>1138</v>
      </c>
      <c r="C702" s="46">
        <v>0</v>
      </c>
      <c r="D702" s="46">
        <v>1385524000.8199999</v>
      </c>
      <c r="E702" s="46">
        <v>238649193.00999999</v>
      </c>
      <c r="F702" s="46">
        <v>1146874807.8099999</v>
      </c>
    </row>
    <row r="703" spans="1:6" customFormat="1" x14ac:dyDescent="0.25">
      <c r="A703" s="43" t="s">
        <v>1162</v>
      </c>
      <c r="B703" s="43" t="s">
        <v>105</v>
      </c>
      <c r="C703" s="46">
        <v>0</v>
      </c>
      <c r="D703" s="46">
        <v>59900097.920000002</v>
      </c>
      <c r="E703" s="46">
        <v>0</v>
      </c>
      <c r="F703" s="46">
        <v>59900097.920000002</v>
      </c>
    </row>
    <row r="704" spans="1:6" customFormat="1" x14ac:dyDescent="0.25">
      <c r="A704" s="43" t="s">
        <v>1137</v>
      </c>
      <c r="B704" s="43" t="s">
        <v>113</v>
      </c>
      <c r="C704" s="46">
        <v>0</v>
      </c>
      <c r="D704" s="46">
        <v>308760373.19999999</v>
      </c>
      <c r="E704" s="46">
        <v>189037193.00999999</v>
      </c>
      <c r="F704" s="46">
        <v>119723180.19</v>
      </c>
    </row>
    <row r="705" spans="1:6" customFormat="1" x14ac:dyDescent="0.25">
      <c r="A705" s="43" t="s">
        <v>1186</v>
      </c>
      <c r="B705" s="43" t="s">
        <v>125</v>
      </c>
      <c r="C705" s="46">
        <v>0</v>
      </c>
      <c r="D705" s="46">
        <v>152903544.22999999</v>
      </c>
      <c r="E705" s="46">
        <v>0</v>
      </c>
      <c r="F705" s="46">
        <v>152903544.22999999</v>
      </c>
    </row>
    <row r="706" spans="1:6" customFormat="1" ht="30" x14ac:dyDescent="0.25">
      <c r="A706" s="43" t="s">
        <v>1152</v>
      </c>
      <c r="B706" s="43" t="s">
        <v>1138</v>
      </c>
      <c r="C706" s="46">
        <v>0</v>
      </c>
      <c r="D706" s="46">
        <v>863959985.47000003</v>
      </c>
      <c r="E706" s="46">
        <v>49612000</v>
      </c>
      <c r="F706" s="46">
        <v>814347985.47000003</v>
      </c>
    </row>
    <row r="707" spans="1:6" customFormat="1" x14ac:dyDescent="0.25">
      <c r="A707" s="43" t="s">
        <v>1110</v>
      </c>
      <c r="B707" s="43" t="s">
        <v>1108</v>
      </c>
      <c r="C707" s="46">
        <v>0</v>
      </c>
      <c r="D707" s="46">
        <v>636100000</v>
      </c>
      <c r="E707" s="46">
        <v>75169114.159999996</v>
      </c>
      <c r="F707" s="46">
        <v>560930885.84000003</v>
      </c>
    </row>
    <row r="708" spans="1:6" customFormat="1" x14ac:dyDescent="0.25">
      <c r="A708" s="43" t="s">
        <v>1109</v>
      </c>
      <c r="B708" s="43" t="s">
        <v>1108</v>
      </c>
      <c r="C708" s="46">
        <v>0</v>
      </c>
      <c r="D708" s="46">
        <v>636100000</v>
      </c>
      <c r="E708" s="46">
        <v>75169114.159999996</v>
      </c>
      <c r="F708" s="46">
        <v>560930885.84000003</v>
      </c>
    </row>
    <row r="709" spans="1:6" customFormat="1" x14ac:dyDescent="0.25">
      <c r="A709" s="43" t="s">
        <v>837</v>
      </c>
      <c r="B709" s="43" t="s">
        <v>838</v>
      </c>
      <c r="C709" s="46">
        <v>0</v>
      </c>
      <c r="D709" s="46">
        <v>322466.09999999998</v>
      </c>
      <c r="E709" s="46">
        <v>0</v>
      </c>
      <c r="F709" s="46">
        <v>322466.09999999998</v>
      </c>
    </row>
    <row r="710" spans="1:6" customFormat="1" x14ac:dyDescent="0.25">
      <c r="A710" s="43" t="s">
        <v>839</v>
      </c>
      <c r="B710" s="43" t="s">
        <v>838</v>
      </c>
      <c r="C710" s="46">
        <v>0</v>
      </c>
      <c r="D710" s="46">
        <v>312010</v>
      </c>
      <c r="E710" s="46">
        <v>0</v>
      </c>
      <c r="F710" s="46">
        <v>312010</v>
      </c>
    </row>
    <row r="711" spans="1:6" customFormat="1" x14ac:dyDescent="0.25">
      <c r="A711" s="43" t="s">
        <v>840</v>
      </c>
      <c r="B711" s="43" t="s">
        <v>706</v>
      </c>
      <c r="C711" s="46">
        <v>0</v>
      </c>
      <c r="D711" s="46">
        <v>10456.1</v>
      </c>
      <c r="E711" s="46">
        <v>0</v>
      </c>
      <c r="F711" s="46">
        <v>10456.1</v>
      </c>
    </row>
    <row r="712" spans="1:6" customFormat="1" x14ac:dyDescent="0.25">
      <c r="A712" s="43" t="s">
        <v>841</v>
      </c>
      <c r="B712" s="43" t="s">
        <v>842</v>
      </c>
      <c r="C712" s="46">
        <v>0</v>
      </c>
      <c r="D712" s="46">
        <v>3287721075.9400001</v>
      </c>
      <c r="E712" s="46">
        <v>3287721075.9400001</v>
      </c>
      <c r="F712" s="46">
        <v>0</v>
      </c>
    </row>
    <row r="713" spans="1:6" customFormat="1" x14ac:dyDescent="0.25">
      <c r="A713" s="43" t="s">
        <v>843</v>
      </c>
      <c r="B713" s="43" t="s">
        <v>844</v>
      </c>
      <c r="C713" s="46">
        <v>1630810476</v>
      </c>
      <c r="D713" s="46">
        <v>1102624255.7</v>
      </c>
      <c r="E713" s="46">
        <v>2185096820.2399998</v>
      </c>
      <c r="F713" s="46">
        <v>548337911.46000004</v>
      </c>
    </row>
    <row r="714" spans="1:6" ht="30" x14ac:dyDescent="0.25">
      <c r="A714" s="121" t="s">
        <v>845</v>
      </c>
      <c r="B714" s="121" t="s">
        <v>846</v>
      </c>
      <c r="C714" s="122">
        <v>1630810476</v>
      </c>
      <c r="D714" s="122">
        <v>1102624255.7</v>
      </c>
      <c r="E714" s="122">
        <v>2185096820.2399998</v>
      </c>
      <c r="F714" s="122">
        <v>548337911.46000004</v>
      </c>
    </row>
    <row r="715" spans="1:6" customFormat="1" x14ac:dyDescent="0.25">
      <c r="A715" s="43" t="s">
        <v>847</v>
      </c>
      <c r="B715" s="43" t="s">
        <v>606</v>
      </c>
      <c r="C715" s="46">
        <v>1630810476</v>
      </c>
      <c r="D715" s="46">
        <v>1102624255.7</v>
      </c>
      <c r="E715" s="46">
        <v>2185096820.2399998</v>
      </c>
      <c r="F715" s="46">
        <v>548337911.46000004</v>
      </c>
    </row>
    <row r="716" spans="1:6" customFormat="1" x14ac:dyDescent="0.25">
      <c r="A716" s="43" t="s">
        <v>848</v>
      </c>
      <c r="B716" s="43" t="s">
        <v>606</v>
      </c>
      <c r="C716" s="46">
        <v>1630810476</v>
      </c>
      <c r="D716" s="46">
        <v>1102624255.7</v>
      </c>
      <c r="E716" s="46">
        <v>2185096820.2399998</v>
      </c>
      <c r="F716" s="46">
        <v>548337911.46000004</v>
      </c>
    </row>
    <row r="717" spans="1:6" customFormat="1" x14ac:dyDescent="0.25">
      <c r="A717" s="43" t="s">
        <v>849</v>
      </c>
      <c r="B717" s="43" t="s">
        <v>850</v>
      </c>
      <c r="C717" s="46">
        <v>13399234129.4</v>
      </c>
      <c r="D717" s="46">
        <v>0</v>
      </c>
      <c r="E717" s="46">
        <v>0</v>
      </c>
      <c r="F717" s="46">
        <v>13399234129.4</v>
      </c>
    </row>
    <row r="718" spans="1:6" x14ac:dyDescent="0.25">
      <c r="A718" s="121" t="s">
        <v>851</v>
      </c>
      <c r="B718" s="121" t="s">
        <v>852</v>
      </c>
      <c r="C718" s="122">
        <v>9088337426.8500004</v>
      </c>
      <c r="D718" s="122">
        <v>0</v>
      </c>
      <c r="E718" s="122">
        <v>0</v>
      </c>
      <c r="F718" s="122">
        <v>9088337426.8500004</v>
      </c>
    </row>
    <row r="719" spans="1:6" customFormat="1" x14ac:dyDescent="0.25">
      <c r="A719" s="43" t="s">
        <v>853</v>
      </c>
      <c r="B719" s="43" t="s">
        <v>654</v>
      </c>
      <c r="C719" s="46">
        <v>9088337426.8500004</v>
      </c>
      <c r="D719" s="46">
        <v>0</v>
      </c>
      <c r="E719" s="46">
        <v>0</v>
      </c>
      <c r="F719" s="46">
        <v>9088337426.8500004</v>
      </c>
    </row>
    <row r="720" spans="1:6" customFormat="1" x14ac:dyDescent="0.25">
      <c r="A720" s="43" t="s">
        <v>854</v>
      </c>
      <c r="B720" s="43" t="s">
        <v>654</v>
      </c>
      <c r="C720" s="46">
        <v>9088337426.8500004</v>
      </c>
      <c r="D720" s="46">
        <v>0</v>
      </c>
      <c r="E720" s="46">
        <v>0</v>
      </c>
      <c r="F720" s="46">
        <v>9088337426.8500004</v>
      </c>
    </row>
    <row r="721" spans="1:6" x14ac:dyDescent="0.25">
      <c r="A721" s="121" t="s">
        <v>855</v>
      </c>
      <c r="B721" s="121" t="s">
        <v>856</v>
      </c>
      <c r="C721" s="122">
        <v>170701388.38999999</v>
      </c>
      <c r="D721" s="122">
        <v>0</v>
      </c>
      <c r="E721" s="122">
        <v>0</v>
      </c>
      <c r="F721" s="122">
        <v>170701388.38999999</v>
      </c>
    </row>
    <row r="722" spans="1:6" customFormat="1" x14ac:dyDescent="0.25">
      <c r="A722" s="43" t="s">
        <v>857</v>
      </c>
      <c r="B722" s="43" t="s">
        <v>654</v>
      </c>
      <c r="C722" s="46">
        <v>170701388.38999999</v>
      </c>
      <c r="D722" s="46">
        <v>0</v>
      </c>
      <c r="E722" s="46">
        <v>0</v>
      </c>
      <c r="F722" s="46">
        <v>170701388.38999999</v>
      </c>
    </row>
    <row r="723" spans="1:6" customFormat="1" x14ac:dyDescent="0.25">
      <c r="A723" s="43" t="s">
        <v>858</v>
      </c>
      <c r="B723" s="43" t="s">
        <v>654</v>
      </c>
      <c r="C723" s="46">
        <v>170701388.38999999</v>
      </c>
      <c r="D723" s="46">
        <v>0</v>
      </c>
      <c r="E723" s="46">
        <v>0</v>
      </c>
      <c r="F723" s="46">
        <v>170701388.38999999</v>
      </c>
    </row>
    <row r="724" spans="1:6" x14ac:dyDescent="0.25">
      <c r="A724" s="121" t="s">
        <v>859</v>
      </c>
      <c r="B724" s="121" t="s">
        <v>860</v>
      </c>
      <c r="C724" s="122">
        <v>4045371254.1599998</v>
      </c>
      <c r="D724" s="122">
        <v>0</v>
      </c>
      <c r="E724" s="122">
        <v>0</v>
      </c>
      <c r="F724" s="122">
        <v>4045371254.1599998</v>
      </c>
    </row>
    <row r="725" spans="1:6" customFormat="1" x14ac:dyDescent="0.25">
      <c r="A725" s="43" t="s">
        <v>861</v>
      </c>
      <c r="B725" s="43" t="s">
        <v>862</v>
      </c>
      <c r="C725" s="46">
        <v>4045371254.1599998</v>
      </c>
      <c r="D725" s="46">
        <v>0</v>
      </c>
      <c r="E725" s="46">
        <v>0</v>
      </c>
      <c r="F725" s="46">
        <v>4045371254.1599998</v>
      </c>
    </row>
    <row r="726" spans="1:6" customFormat="1" x14ac:dyDescent="0.25">
      <c r="A726" s="43" t="s">
        <v>863</v>
      </c>
      <c r="B726" s="43" t="s">
        <v>862</v>
      </c>
      <c r="C726" s="46">
        <v>4045371254.1599998</v>
      </c>
      <c r="D726" s="46">
        <v>0</v>
      </c>
      <c r="E726" s="46">
        <v>0</v>
      </c>
      <c r="F726" s="46">
        <v>4045371254.1599998</v>
      </c>
    </row>
    <row r="727" spans="1:6" x14ac:dyDescent="0.25">
      <c r="A727" s="121" t="s">
        <v>1094</v>
      </c>
      <c r="B727" s="121" t="s">
        <v>1095</v>
      </c>
      <c r="C727" s="122">
        <v>94824060</v>
      </c>
      <c r="D727" s="122">
        <v>0</v>
      </c>
      <c r="E727" s="122">
        <v>0</v>
      </c>
      <c r="F727" s="122">
        <v>94824060</v>
      </c>
    </row>
    <row r="728" spans="1:6" customFormat="1" x14ac:dyDescent="0.25">
      <c r="A728" s="43" t="s">
        <v>1096</v>
      </c>
      <c r="B728" s="43" t="s">
        <v>1097</v>
      </c>
      <c r="C728" s="46">
        <v>94824060</v>
      </c>
      <c r="D728" s="46">
        <v>0</v>
      </c>
      <c r="E728" s="46">
        <v>0</v>
      </c>
      <c r="F728" s="46">
        <v>94824060</v>
      </c>
    </row>
    <row r="729" spans="1:6" customFormat="1" x14ac:dyDescent="0.25">
      <c r="A729" s="43" t="s">
        <v>1098</v>
      </c>
      <c r="B729" s="43" t="s">
        <v>1097</v>
      </c>
      <c r="C729" s="46">
        <v>94824060</v>
      </c>
      <c r="D729" s="46">
        <v>0</v>
      </c>
      <c r="E729" s="46">
        <v>0</v>
      </c>
      <c r="F729" s="46">
        <v>94824060</v>
      </c>
    </row>
    <row r="730" spans="1:6" customFormat="1" x14ac:dyDescent="0.25">
      <c r="A730" s="43" t="s">
        <v>864</v>
      </c>
      <c r="B730" s="43" t="s">
        <v>865</v>
      </c>
      <c r="C730" s="46">
        <v>-15030044605.4</v>
      </c>
      <c r="D730" s="46">
        <v>2185096820.2399998</v>
      </c>
      <c r="E730" s="46">
        <v>1102624255.7</v>
      </c>
      <c r="F730" s="46">
        <v>-13947572040.860001</v>
      </c>
    </row>
    <row r="731" spans="1:6" x14ac:dyDescent="0.25">
      <c r="A731" s="121" t="s">
        <v>866</v>
      </c>
      <c r="B731" s="121" t="s">
        <v>867</v>
      </c>
      <c r="C731" s="122">
        <v>-1630810476</v>
      </c>
      <c r="D731" s="122">
        <v>2185096820.2399998</v>
      </c>
      <c r="E731" s="122">
        <v>1102624255.7</v>
      </c>
      <c r="F731" s="122">
        <v>-548337911.46000004</v>
      </c>
    </row>
    <row r="732" spans="1:6" customFormat="1" ht="30" x14ac:dyDescent="0.25">
      <c r="A732" s="43" t="s">
        <v>868</v>
      </c>
      <c r="B732" s="43" t="s">
        <v>869</v>
      </c>
      <c r="C732" s="46">
        <v>-1630810476</v>
      </c>
      <c r="D732" s="46">
        <v>2185096820.2399998</v>
      </c>
      <c r="E732" s="46">
        <v>1102624255.7</v>
      </c>
      <c r="F732" s="46">
        <v>-548337911.46000004</v>
      </c>
    </row>
    <row r="733" spans="1:6" customFormat="1" ht="30" x14ac:dyDescent="0.25">
      <c r="A733" s="43" t="s">
        <v>870</v>
      </c>
      <c r="B733" s="43" t="s">
        <v>869</v>
      </c>
      <c r="C733" s="46">
        <v>-1630810476</v>
      </c>
      <c r="D733" s="46">
        <v>2185096820.2399998</v>
      </c>
      <c r="E733" s="46">
        <v>1102624255.7</v>
      </c>
      <c r="F733" s="46">
        <v>-548337911.46000004</v>
      </c>
    </row>
    <row r="734" spans="1:6" customFormat="1" ht="30" x14ac:dyDescent="0.25">
      <c r="A734" s="43" t="s">
        <v>871</v>
      </c>
      <c r="B734" s="43" t="s">
        <v>872</v>
      </c>
      <c r="C734" s="46">
        <v>0</v>
      </c>
      <c r="D734" s="46">
        <v>0</v>
      </c>
      <c r="E734" s="46">
        <v>0</v>
      </c>
      <c r="F734" s="46">
        <v>0</v>
      </c>
    </row>
    <row r="735" spans="1:6" x14ac:dyDescent="0.25">
      <c r="A735" s="121" t="s">
        <v>873</v>
      </c>
      <c r="B735" s="121" t="s">
        <v>874</v>
      </c>
      <c r="C735" s="122">
        <v>-13399234129.4</v>
      </c>
      <c r="D735" s="122">
        <v>0</v>
      </c>
      <c r="E735" s="122">
        <v>0</v>
      </c>
      <c r="F735" s="122">
        <v>-13399234129.4</v>
      </c>
    </row>
    <row r="736" spans="1:6" customFormat="1" x14ac:dyDescent="0.25">
      <c r="A736" s="43" t="s">
        <v>875</v>
      </c>
      <c r="B736" s="43" t="s">
        <v>876</v>
      </c>
      <c r="C736" s="46">
        <v>-9088337426.8500004</v>
      </c>
      <c r="D736" s="46">
        <v>0</v>
      </c>
      <c r="E736" s="46">
        <v>0</v>
      </c>
      <c r="F736" s="46">
        <v>-9088337426.8500004</v>
      </c>
    </row>
    <row r="737" spans="1:6" customFormat="1" x14ac:dyDescent="0.25">
      <c r="A737" s="43" t="s">
        <v>877</v>
      </c>
      <c r="B737" s="43" t="s">
        <v>876</v>
      </c>
      <c r="C737" s="46">
        <v>-9088337426.8500004</v>
      </c>
      <c r="D737" s="46">
        <v>0</v>
      </c>
      <c r="E737" s="46">
        <v>0</v>
      </c>
      <c r="F737" s="46">
        <v>-9088337426.8500004</v>
      </c>
    </row>
    <row r="738" spans="1:6" customFormat="1" x14ac:dyDescent="0.25">
      <c r="A738" s="43" t="s">
        <v>878</v>
      </c>
      <c r="B738" s="43" t="s">
        <v>879</v>
      </c>
      <c r="C738" s="46">
        <v>-170701388.38999999</v>
      </c>
      <c r="D738" s="46">
        <v>0</v>
      </c>
      <c r="E738" s="46">
        <v>0</v>
      </c>
      <c r="F738" s="46">
        <v>-170701388.38999999</v>
      </c>
    </row>
    <row r="739" spans="1:6" customFormat="1" x14ac:dyDescent="0.25">
      <c r="A739" s="43" t="s">
        <v>880</v>
      </c>
      <c r="B739" s="43" t="s">
        <v>879</v>
      </c>
      <c r="C739" s="46">
        <v>-170701388.38999999</v>
      </c>
      <c r="D739" s="46">
        <v>0</v>
      </c>
      <c r="E739" s="46">
        <v>0</v>
      </c>
      <c r="F739" s="46">
        <v>-170701388.38999999</v>
      </c>
    </row>
    <row r="740" spans="1:6" customFormat="1" x14ac:dyDescent="0.25">
      <c r="A740" s="43" t="s">
        <v>881</v>
      </c>
      <c r="B740" s="43" t="s">
        <v>882</v>
      </c>
      <c r="C740" s="46">
        <v>-4045371254.1599998</v>
      </c>
      <c r="D740" s="46">
        <v>0</v>
      </c>
      <c r="E740" s="46">
        <v>0</v>
      </c>
      <c r="F740" s="46">
        <v>-4045371254.1599998</v>
      </c>
    </row>
    <row r="741" spans="1:6" customFormat="1" x14ac:dyDescent="0.25">
      <c r="A741" s="43" t="s">
        <v>883</v>
      </c>
      <c r="B741" s="43" t="s">
        <v>882</v>
      </c>
      <c r="C741" s="46">
        <v>-4045371254.1599998</v>
      </c>
      <c r="D741" s="46">
        <v>0</v>
      </c>
      <c r="E741" s="46">
        <v>0</v>
      </c>
      <c r="F741" s="46">
        <v>-4045371254.1599998</v>
      </c>
    </row>
    <row r="742" spans="1:6" customFormat="1" x14ac:dyDescent="0.25">
      <c r="A742" s="43" t="s">
        <v>1099</v>
      </c>
      <c r="B742" s="43" t="s">
        <v>1100</v>
      </c>
      <c r="C742" s="46">
        <v>-94824060</v>
      </c>
      <c r="D742" s="46">
        <v>0</v>
      </c>
      <c r="E742" s="46">
        <v>0</v>
      </c>
      <c r="F742" s="46">
        <v>-94824060</v>
      </c>
    </row>
    <row r="743" spans="1:6" customFormat="1" x14ac:dyDescent="0.25">
      <c r="A743" s="43" t="s">
        <v>1101</v>
      </c>
      <c r="B743" s="43" t="s">
        <v>1097</v>
      </c>
      <c r="C743" s="46">
        <v>-94824060</v>
      </c>
      <c r="D743" s="46">
        <v>0</v>
      </c>
      <c r="E743" s="46">
        <v>0</v>
      </c>
      <c r="F743" s="46">
        <v>-94824060</v>
      </c>
    </row>
    <row r="744" spans="1:6" customFormat="1" x14ac:dyDescent="0.25">
      <c r="A744" s="43" t="s">
        <v>884</v>
      </c>
      <c r="B744" s="43" t="s">
        <v>885</v>
      </c>
      <c r="C744" s="46">
        <v>0</v>
      </c>
      <c r="D744" s="46">
        <v>13808984153953.199</v>
      </c>
      <c r="E744" s="46">
        <v>13808984153953.199</v>
      </c>
      <c r="F744" s="46">
        <v>0</v>
      </c>
    </row>
    <row r="745" spans="1:6" customFormat="1" x14ac:dyDescent="0.25">
      <c r="A745" s="43" t="s">
        <v>886</v>
      </c>
      <c r="B745" s="43" t="s">
        <v>887</v>
      </c>
      <c r="C745" s="46">
        <v>3811435185653.6899</v>
      </c>
      <c r="D745" s="46">
        <v>4274410843378.5898</v>
      </c>
      <c r="E745" s="46">
        <v>9465312176526.1094</v>
      </c>
      <c r="F745" s="46">
        <v>9002336518801.2109</v>
      </c>
    </row>
    <row r="746" spans="1:6" ht="30" x14ac:dyDescent="0.25">
      <c r="A746" s="121" t="s">
        <v>888</v>
      </c>
      <c r="B746" s="121" t="s">
        <v>846</v>
      </c>
      <c r="C746" s="122">
        <v>3811435185653.6899</v>
      </c>
      <c r="D746" s="122">
        <v>4274410843378.5898</v>
      </c>
      <c r="E746" s="122">
        <v>9465312176526.1094</v>
      </c>
      <c r="F746" s="122">
        <v>9002336518801.2109</v>
      </c>
    </row>
    <row r="747" spans="1:6" customFormat="1" x14ac:dyDescent="0.25">
      <c r="A747" s="43" t="s">
        <v>889</v>
      </c>
      <c r="B747" s="43" t="s">
        <v>890</v>
      </c>
      <c r="C747" s="46">
        <v>3811435185653.6899</v>
      </c>
      <c r="D747" s="46">
        <v>4274410843378.5898</v>
      </c>
      <c r="E747" s="46">
        <v>9465312176526.1094</v>
      </c>
      <c r="F747" s="46">
        <v>9002336518801.2109</v>
      </c>
    </row>
    <row r="748" spans="1:6" customFormat="1" x14ac:dyDescent="0.25">
      <c r="A748" s="43" t="s">
        <v>891</v>
      </c>
      <c r="B748" s="43" t="s">
        <v>890</v>
      </c>
      <c r="C748" s="46">
        <v>3811435185653.6899</v>
      </c>
      <c r="D748" s="46">
        <v>4274410843378.5898</v>
      </c>
      <c r="E748" s="46">
        <v>9465312176526.1094</v>
      </c>
      <c r="F748" s="46">
        <v>9002336518801.2109</v>
      </c>
    </row>
    <row r="749" spans="1:6" customFormat="1" x14ac:dyDescent="0.25">
      <c r="A749" s="43" t="s">
        <v>892</v>
      </c>
      <c r="B749" s="43" t="s">
        <v>893</v>
      </c>
      <c r="C749" s="46">
        <v>0</v>
      </c>
      <c r="D749" s="46">
        <v>0</v>
      </c>
      <c r="E749" s="46">
        <v>0</v>
      </c>
      <c r="F749" s="46">
        <v>0</v>
      </c>
    </row>
    <row r="750" spans="1:6" customFormat="1" x14ac:dyDescent="0.25">
      <c r="A750" s="43" t="s">
        <v>894</v>
      </c>
      <c r="B750" s="43" t="s">
        <v>895</v>
      </c>
      <c r="C750" s="46">
        <v>567344987.55999994</v>
      </c>
      <c r="D750" s="46">
        <v>0</v>
      </c>
      <c r="E750" s="46">
        <v>0</v>
      </c>
      <c r="F750" s="46">
        <v>567344987.55999994</v>
      </c>
    </row>
    <row r="751" spans="1:6" ht="30" x14ac:dyDescent="0.25">
      <c r="A751" s="121" t="s">
        <v>896</v>
      </c>
      <c r="B751" s="121" t="s">
        <v>897</v>
      </c>
      <c r="C751" s="122">
        <v>28560000</v>
      </c>
      <c r="D751" s="122">
        <v>0</v>
      </c>
      <c r="E751" s="122">
        <v>0</v>
      </c>
      <c r="F751" s="122">
        <v>28560000</v>
      </c>
    </row>
    <row r="752" spans="1:6" customFormat="1" x14ac:dyDescent="0.25">
      <c r="A752" s="43" t="s">
        <v>898</v>
      </c>
      <c r="B752" s="43" t="s">
        <v>899</v>
      </c>
      <c r="C752" s="46">
        <v>28560000</v>
      </c>
      <c r="D752" s="46">
        <v>0</v>
      </c>
      <c r="E752" s="46">
        <v>0</v>
      </c>
      <c r="F752" s="46">
        <v>28560000</v>
      </c>
    </row>
    <row r="753" spans="1:6" customFormat="1" x14ac:dyDescent="0.25">
      <c r="A753" s="43" t="s">
        <v>900</v>
      </c>
      <c r="B753" s="43" t="s">
        <v>899</v>
      </c>
      <c r="C753" s="46">
        <v>28560000</v>
      </c>
      <c r="D753" s="46">
        <v>0</v>
      </c>
      <c r="E753" s="46">
        <v>0</v>
      </c>
      <c r="F753" s="46">
        <v>28560000</v>
      </c>
    </row>
    <row r="754" spans="1:6" x14ac:dyDescent="0.25">
      <c r="A754" s="121" t="s">
        <v>901</v>
      </c>
      <c r="B754" s="121" t="s">
        <v>902</v>
      </c>
      <c r="C754" s="122">
        <v>538784987.55999994</v>
      </c>
      <c r="D754" s="122">
        <v>0</v>
      </c>
      <c r="E754" s="122">
        <v>0</v>
      </c>
      <c r="F754" s="122">
        <v>538784987.55999994</v>
      </c>
    </row>
    <row r="755" spans="1:6" customFormat="1" x14ac:dyDescent="0.25">
      <c r="A755" s="43" t="s">
        <v>903</v>
      </c>
      <c r="B755" s="43" t="s">
        <v>904</v>
      </c>
      <c r="C755" s="46">
        <v>538784987.55999994</v>
      </c>
      <c r="D755" s="46">
        <v>0</v>
      </c>
      <c r="E755" s="46">
        <v>0</v>
      </c>
      <c r="F755" s="46">
        <v>538784987.55999994</v>
      </c>
    </row>
    <row r="756" spans="1:6" customFormat="1" x14ac:dyDescent="0.25">
      <c r="A756" s="43" t="s">
        <v>905</v>
      </c>
      <c r="B756" s="43" t="s">
        <v>904</v>
      </c>
      <c r="C756" s="46">
        <v>538784987.55999994</v>
      </c>
      <c r="D756" s="46">
        <v>0</v>
      </c>
      <c r="E756" s="46">
        <v>0</v>
      </c>
      <c r="F756" s="46">
        <v>538784987.55999994</v>
      </c>
    </row>
    <row r="757" spans="1:6" customFormat="1" x14ac:dyDescent="0.25">
      <c r="A757" s="43" t="s">
        <v>906</v>
      </c>
      <c r="B757" s="43" t="s">
        <v>907</v>
      </c>
      <c r="C757" s="46">
        <v>-3812002530641.25</v>
      </c>
      <c r="D757" s="46">
        <v>9534573310574.6504</v>
      </c>
      <c r="E757" s="46">
        <v>4343671977427.1299</v>
      </c>
      <c r="F757" s="46">
        <v>-9002903863788.7695</v>
      </c>
    </row>
    <row r="758" spans="1:6" x14ac:dyDescent="0.25">
      <c r="A758" s="121" t="s">
        <v>908</v>
      </c>
      <c r="B758" s="121" t="s">
        <v>909</v>
      </c>
      <c r="C758" s="122">
        <v>-3811435185653.6899</v>
      </c>
      <c r="D758" s="122">
        <v>9534573310574.6504</v>
      </c>
      <c r="E758" s="122">
        <v>4343671977427.1299</v>
      </c>
      <c r="F758" s="122">
        <v>-9002336518801.2109</v>
      </c>
    </row>
    <row r="759" spans="1:6" customFormat="1" ht="30" x14ac:dyDescent="0.25">
      <c r="A759" s="43" t="s">
        <v>910</v>
      </c>
      <c r="B759" s="43" t="s">
        <v>869</v>
      </c>
      <c r="C759" s="46">
        <v>-3811435185653.6899</v>
      </c>
      <c r="D759" s="46">
        <v>9534573310574.6504</v>
      </c>
      <c r="E759" s="46">
        <v>4343671977427.1299</v>
      </c>
      <c r="F759" s="46">
        <v>-9002336518801.2109</v>
      </c>
    </row>
    <row r="760" spans="1:6" customFormat="1" ht="30" x14ac:dyDescent="0.25">
      <c r="A760" s="43" t="s">
        <v>911</v>
      </c>
      <c r="B760" s="43" t="s">
        <v>869</v>
      </c>
      <c r="C760" s="46">
        <v>-3811435185653.6899</v>
      </c>
      <c r="D760" s="46">
        <v>9534573310574.6504</v>
      </c>
      <c r="E760" s="46">
        <v>4343671977427.1299</v>
      </c>
      <c r="F760" s="46">
        <v>-9002336518801.2109</v>
      </c>
    </row>
    <row r="761" spans="1:6" customFormat="1" ht="30" x14ac:dyDescent="0.25">
      <c r="A761" s="43" t="s">
        <v>912</v>
      </c>
      <c r="B761" s="43" t="s">
        <v>913</v>
      </c>
      <c r="C761" s="46">
        <v>0</v>
      </c>
      <c r="D761" s="46">
        <v>0</v>
      </c>
      <c r="E761" s="46">
        <v>0</v>
      </c>
      <c r="F761" s="46">
        <v>0</v>
      </c>
    </row>
    <row r="762" spans="1:6" x14ac:dyDescent="0.25">
      <c r="A762" s="121" t="s">
        <v>914</v>
      </c>
      <c r="B762" s="121" t="s">
        <v>915</v>
      </c>
      <c r="C762" s="122">
        <v>-567344987.55999994</v>
      </c>
      <c r="D762" s="122">
        <v>0</v>
      </c>
      <c r="E762" s="122">
        <v>0</v>
      </c>
      <c r="F762" s="122">
        <v>-567344987.55999994</v>
      </c>
    </row>
    <row r="763" spans="1:6" customFormat="1" x14ac:dyDescent="0.25">
      <c r="A763" s="43" t="s">
        <v>916</v>
      </c>
      <c r="B763" s="43" t="s">
        <v>917</v>
      </c>
      <c r="C763" s="46">
        <v>-28560000</v>
      </c>
      <c r="D763" s="46">
        <v>0</v>
      </c>
      <c r="E763" s="46">
        <v>0</v>
      </c>
      <c r="F763" s="46">
        <v>-28560000</v>
      </c>
    </row>
    <row r="764" spans="1:6" customFormat="1" x14ac:dyDescent="0.25">
      <c r="A764" s="43" t="s">
        <v>918</v>
      </c>
      <c r="B764" s="43" t="s">
        <v>917</v>
      </c>
      <c r="C764" s="46">
        <v>-28560000</v>
      </c>
      <c r="D764" s="46">
        <v>0</v>
      </c>
      <c r="E764" s="46">
        <v>0</v>
      </c>
      <c r="F764" s="46">
        <v>-28560000</v>
      </c>
    </row>
    <row r="765" spans="1:6" customFormat="1" x14ac:dyDescent="0.25">
      <c r="A765" s="43" t="s">
        <v>919</v>
      </c>
      <c r="B765" s="43" t="s">
        <v>920</v>
      </c>
      <c r="C765" s="46">
        <v>-538784987.55999994</v>
      </c>
      <c r="D765" s="46">
        <v>0</v>
      </c>
      <c r="E765" s="46">
        <v>0</v>
      </c>
      <c r="F765" s="46">
        <v>-538784987.55999994</v>
      </c>
    </row>
    <row r="766" spans="1:6" customFormat="1" x14ac:dyDescent="0.25">
      <c r="A766" s="43" t="s">
        <v>921</v>
      </c>
      <c r="B766" s="43" t="s">
        <v>904</v>
      </c>
      <c r="C766" s="46">
        <v>-538784987.55999994</v>
      </c>
      <c r="D766" s="46">
        <v>0</v>
      </c>
      <c r="E766" s="46">
        <v>0</v>
      </c>
      <c r="F766" s="46">
        <v>-538784987.55999994</v>
      </c>
    </row>
    <row r="767" spans="1:6" customFormat="1" x14ac:dyDescent="0.25">
      <c r="A767" s="43"/>
      <c r="B767" s="43" t="s">
        <v>922</v>
      </c>
      <c r="C767" s="46">
        <v>402338027060.82001</v>
      </c>
      <c r="D767" s="46">
        <v>14988751521570.1</v>
      </c>
      <c r="E767" s="46">
        <v>14988751521570.1</v>
      </c>
      <c r="F767" s="46">
        <v>1259903138853.0601</v>
      </c>
    </row>
  </sheetData>
  <autoFilter ref="A9:F767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7346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1</xdr:row>
                <xdr:rowOff>38100</xdr:rowOff>
              </to>
            </anchor>
          </controlPr>
        </control>
      </mc:Choice>
      <mc:Fallback>
        <control shapeId="57346" r:id="rId3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G753"/>
  <sheetViews>
    <sheetView showGridLines="0" workbookViewId="0">
      <selection activeCell="C15" sqref="C15"/>
    </sheetView>
  </sheetViews>
  <sheetFormatPr baseColWidth="10" defaultRowHeight="15" x14ac:dyDescent="0.25"/>
  <cols>
    <col min="1" max="1" width="26.140625" customWidth="1"/>
    <col min="2" max="2" width="45.7109375" customWidth="1"/>
    <col min="3" max="3" width="20.140625" style="45" customWidth="1"/>
    <col min="4" max="4" width="19.42578125" style="45" customWidth="1"/>
    <col min="5" max="5" width="20" style="45" customWidth="1"/>
    <col min="6" max="6" width="21.28515625" style="45" bestFit="1" customWidth="1"/>
    <col min="7" max="7" width="15.7109375" bestFit="1" customWidth="1"/>
  </cols>
  <sheetData>
    <row r="2" spans="1:6" x14ac:dyDescent="0.25">
      <c r="A2" s="44" t="s">
        <v>0</v>
      </c>
      <c r="B2" s="44" t="s">
        <v>1</v>
      </c>
    </row>
    <row r="3" spans="1:6" x14ac:dyDescent="0.25">
      <c r="A3" s="43" t="s">
        <v>2</v>
      </c>
      <c r="B3" s="43" t="s">
        <v>3</v>
      </c>
    </row>
    <row r="4" spans="1:6" x14ac:dyDescent="0.25">
      <c r="A4" s="43" t="s">
        <v>4</v>
      </c>
      <c r="B4" s="43" t="s">
        <v>923</v>
      </c>
    </row>
    <row r="5" spans="1:6" x14ac:dyDescent="0.25">
      <c r="A5" s="43" t="s">
        <v>5</v>
      </c>
      <c r="B5" s="43" t="s">
        <v>1346</v>
      </c>
    </row>
    <row r="6" spans="1:6" x14ac:dyDescent="0.25">
      <c r="A6" s="43" t="s">
        <v>6</v>
      </c>
      <c r="B6" s="43" t="s">
        <v>1345</v>
      </c>
    </row>
    <row r="7" spans="1:6" x14ac:dyDescent="0.25">
      <c r="A7" s="43" t="s">
        <v>7</v>
      </c>
      <c r="B7" s="43" t="s">
        <v>1344</v>
      </c>
    </row>
    <row r="8" spans="1:6" x14ac:dyDescent="0.25">
      <c r="A8" s="43"/>
      <c r="B8" s="43"/>
    </row>
    <row r="9" spans="1:6" s="386" customFormat="1" x14ac:dyDescent="0.25">
      <c r="A9" s="384" t="s">
        <v>8</v>
      </c>
      <c r="B9" s="384" t="s">
        <v>9</v>
      </c>
      <c r="C9" s="385" t="s">
        <v>10</v>
      </c>
      <c r="D9" s="385" t="s">
        <v>11</v>
      </c>
      <c r="E9" s="385" t="s">
        <v>12</v>
      </c>
      <c r="F9" s="385" t="s">
        <v>13</v>
      </c>
    </row>
    <row r="10" spans="1:6" x14ac:dyDescent="0.25">
      <c r="A10" s="43" t="s">
        <v>14</v>
      </c>
      <c r="B10" s="43" t="s">
        <v>15</v>
      </c>
      <c r="C10" s="46">
        <v>225780877290.97</v>
      </c>
      <c r="D10" s="46">
        <v>143116520746.54999</v>
      </c>
      <c r="E10" s="46">
        <v>131320462287.25999</v>
      </c>
      <c r="F10" s="46">
        <v>237576935750.26001</v>
      </c>
    </row>
    <row r="11" spans="1:6" x14ac:dyDescent="0.25">
      <c r="A11" s="43" t="s">
        <v>16</v>
      </c>
      <c r="B11" s="43" t="s">
        <v>17</v>
      </c>
      <c r="C11" s="46">
        <v>392775</v>
      </c>
      <c r="D11" s="46">
        <v>93078691450</v>
      </c>
      <c r="E11" s="46">
        <v>93079084225</v>
      </c>
      <c r="F11" s="46">
        <v>0</v>
      </c>
    </row>
    <row r="12" spans="1:6" x14ac:dyDescent="0.25">
      <c r="A12" s="43" t="s">
        <v>18</v>
      </c>
      <c r="B12" s="43" t="s">
        <v>19</v>
      </c>
      <c r="C12" s="46">
        <v>0</v>
      </c>
      <c r="D12" s="46">
        <v>0</v>
      </c>
      <c r="E12" s="46">
        <v>0</v>
      </c>
      <c r="F12" s="46">
        <v>0</v>
      </c>
    </row>
    <row r="13" spans="1:6" x14ac:dyDescent="0.25">
      <c r="A13" s="43" t="s">
        <v>20</v>
      </c>
      <c r="B13" s="43" t="s">
        <v>21</v>
      </c>
      <c r="C13" s="46">
        <v>0</v>
      </c>
      <c r="D13" s="46">
        <v>0</v>
      </c>
      <c r="E13" s="46">
        <v>0</v>
      </c>
      <c r="F13" s="46">
        <v>0</v>
      </c>
    </row>
    <row r="14" spans="1:6" x14ac:dyDescent="0.25">
      <c r="A14" s="43" t="s">
        <v>22</v>
      </c>
      <c r="B14" s="43" t="s">
        <v>23</v>
      </c>
      <c r="C14" s="46">
        <v>0</v>
      </c>
      <c r="D14" s="46">
        <v>0</v>
      </c>
      <c r="E14" s="46">
        <v>0</v>
      </c>
      <c r="F14" s="46">
        <v>0</v>
      </c>
    </row>
    <row r="15" spans="1:6" x14ac:dyDescent="0.25">
      <c r="A15" s="43" t="s">
        <v>24</v>
      </c>
      <c r="B15" s="43" t="s">
        <v>25</v>
      </c>
      <c r="C15" s="46">
        <v>392775</v>
      </c>
      <c r="D15" s="46">
        <v>93078691450</v>
      </c>
      <c r="E15" s="46">
        <v>93079084225</v>
      </c>
      <c r="F15" s="46">
        <v>0</v>
      </c>
    </row>
    <row r="16" spans="1:6" x14ac:dyDescent="0.25">
      <c r="A16" s="43" t="s">
        <v>26</v>
      </c>
      <c r="B16" s="43" t="s">
        <v>23</v>
      </c>
      <c r="C16" s="46">
        <v>392775</v>
      </c>
      <c r="D16" s="46">
        <v>93078691450</v>
      </c>
      <c r="E16" s="46">
        <v>93079084225</v>
      </c>
      <c r="F16" s="46">
        <v>0</v>
      </c>
    </row>
    <row r="17" spans="1:6" x14ac:dyDescent="0.25">
      <c r="A17" s="43" t="s">
        <v>27</v>
      </c>
      <c r="B17" s="43" t="s">
        <v>23</v>
      </c>
      <c r="C17" s="46">
        <v>392775</v>
      </c>
      <c r="D17" s="46">
        <v>93078691450</v>
      </c>
      <c r="E17" s="46">
        <v>93079084225</v>
      </c>
      <c r="F17" s="46">
        <v>0</v>
      </c>
    </row>
    <row r="18" spans="1:6" x14ac:dyDescent="0.25">
      <c r="A18" s="43" t="s">
        <v>28</v>
      </c>
      <c r="B18" s="43" t="s">
        <v>29</v>
      </c>
      <c r="C18" s="46">
        <v>225027063.15000001</v>
      </c>
      <c r="D18" s="46">
        <v>2317953379.04</v>
      </c>
      <c r="E18" s="46">
        <v>2354223259.2399998</v>
      </c>
      <c r="F18" s="46">
        <v>188757182.94999999</v>
      </c>
    </row>
    <row r="19" spans="1:6" ht="30" x14ac:dyDescent="0.25">
      <c r="A19" s="43" t="s">
        <v>30</v>
      </c>
      <c r="B19" s="43" t="s">
        <v>31</v>
      </c>
      <c r="C19" s="46">
        <v>0</v>
      </c>
      <c r="D19" s="46">
        <v>116911520</v>
      </c>
      <c r="E19" s="46">
        <v>116911520</v>
      </c>
      <c r="F19" s="46">
        <v>0</v>
      </c>
    </row>
    <row r="20" spans="1:6" x14ac:dyDescent="0.25">
      <c r="A20" s="43" t="s">
        <v>32</v>
      </c>
      <c r="B20" s="43" t="s">
        <v>33</v>
      </c>
      <c r="C20" s="46">
        <v>0</v>
      </c>
      <c r="D20" s="46">
        <v>11432998</v>
      </c>
      <c r="E20" s="46">
        <v>11432998</v>
      </c>
      <c r="F20" s="46">
        <v>0</v>
      </c>
    </row>
    <row r="21" spans="1:6" x14ac:dyDescent="0.25">
      <c r="A21" s="43" t="s">
        <v>34</v>
      </c>
      <c r="B21" s="43" t="s">
        <v>33</v>
      </c>
      <c r="C21" s="46">
        <v>0</v>
      </c>
      <c r="D21" s="46">
        <v>11432998</v>
      </c>
      <c r="E21" s="46">
        <v>11432998</v>
      </c>
      <c r="F21" s="46">
        <v>0</v>
      </c>
    </row>
    <row r="22" spans="1:6" x14ac:dyDescent="0.25">
      <c r="A22" s="43" t="s">
        <v>35</v>
      </c>
      <c r="B22" s="43" t="s">
        <v>36</v>
      </c>
      <c r="C22" s="46">
        <v>0</v>
      </c>
      <c r="D22" s="46">
        <v>105478522</v>
      </c>
      <c r="E22" s="46">
        <v>105478522</v>
      </c>
      <c r="F22" s="46">
        <v>0</v>
      </c>
    </row>
    <row r="23" spans="1:6" x14ac:dyDescent="0.25">
      <c r="A23" s="43" t="s">
        <v>37</v>
      </c>
      <c r="B23" s="43" t="s">
        <v>38</v>
      </c>
      <c r="C23" s="46">
        <v>0</v>
      </c>
      <c r="D23" s="46">
        <v>0</v>
      </c>
      <c r="E23" s="46">
        <v>0</v>
      </c>
      <c r="F23" s="46">
        <v>0</v>
      </c>
    </row>
    <row r="24" spans="1:6" x14ac:dyDescent="0.25">
      <c r="A24" s="43" t="s">
        <v>1292</v>
      </c>
      <c r="B24" s="43" t="s">
        <v>1283</v>
      </c>
      <c r="C24" s="46">
        <v>0</v>
      </c>
      <c r="D24" s="46">
        <v>0</v>
      </c>
      <c r="E24" s="46">
        <v>0</v>
      </c>
      <c r="F24" s="46">
        <v>0</v>
      </c>
    </row>
    <row r="25" spans="1:6" x14ac:dyDescent="0.25">
      <c r="A25" s="43" t="s">
        <v>1343</v>
      </c>
      <c r="B25" s="43" t="s">
        <v>1332</v>
      </c>
      <c r="C25" s="46">
        <v>0</v>
      </c>
      <c r="D25" s="46">
        <v>105478522</v>
      </c>
      <c r="E25" s="46">
        <v>105478522</v>
      </c>
      <c r="F25" s="46">
        <v>0</v>
      </c>
    </row>
    <row r="26" spans="1:6" x14ac:dyDescent="0.25">
      <c r="A26" s="43" t="s">
        <v>39</v>
      </c>
      <c r="B26" s="43" t="s">
        <v>40</v>
      </c>
      <c r="C26" s="46">
        <v>0</v>
      </c>
      <c r="D26" s="46">
        <v>0</v>
      </c>
      <c r="E26" s="46">
        <v>0</v>
      </c>
      <c r="F26" s="46">
        <v>0</v>
      </c>
    </row>
    <row r="27" spans="1:6" x14ac:dyDescent="0.25">
      <c r="A27" s="43" t="s">
        <v>41</v>
      </c>
      <c r="B27" s="43" t="s">
        <v>42</v>
      </c>
      <c r="C27" s="46">
        <v>0</v>
      </c>
      <c r="D27" s="46">
        <v>0</v>
      </c>
      <c r="E27" s="46">
        <v>0</v>
      </c>
      <c r="F27" s="46">
        <v>0</v>
      </c>
    </row>
    <row r="28" spans="1:6" x14ac:dyDescent="0.25">
      <c r="A28" s="43" t="s">
        <v>43</v>
      </c>
      <c r="B28" s="43" t="s">
        <v>44</v>
      </c>
      <c r="C28" s="46">
        <v>0</v>
      </c>
      <c r="D28" s="46">
        <v>0</v>
      </c>
      <c r="E28" s="46">
        <v>0</v>
      </c>
      <c r="F28" s="46">
        <v>0</v>
      </c>
    </row>
    <row r="29" spans="1:6" x14ac:dyDescent="0.25">
      <c r="A29" s="43" t="s">
        <v>45</v>
      </c>
      <c r="B29" s="43" t="s">
        <v>46</v>
      </c>
      <c r="C29" s="46">
        <v>0</v>
      </c>
      <c r="D29" s="46">
        <v>0</v>
      </c>
      <c r="E29" s="46">
        <v>0</v>
      </c>
      <c r="F29" s="46">
        <v>0</v>
      </c>
    </row>
    <row r="30" spans="1:6" x14ac:dyDescent="0.25">
      <c r="A30" s="43" t="s">
        <v>47</v>
      </c>
      <c r="B30" s="43" t="s">
        <v>46</v>
      </c>
      <c r="C30" s="46">
        <v>0</v>
      </c>
      <c r="D30" s="46">
        <v>0</v>
      </c>
      <c r="E30" s="46">
        <v>0</v>
      </c>
      <c r="F30" s="46">
        <v>0</v>
      </c>
    </row>
    <row r="31" spans="1:6" x14ac:dyDescent="0.25">
      <c r="A31" s="43" t="s">
        <v>48</v>
      </c>
      <c r="B31" s="43" t="s">
        <v>49</v>
      </c>
      <c r="C31" s="46">
        <v>0</v>
      </c>
      <c r="D31" s="46">
        <v>1360050</v>
      </c>
      <c r="E31" s="46">
        <v>1360050</v>
      </c>
      <c r="F31" s="46">
        <v>0</v>
      </c>
    </row>
    <row r="32" spans="1:6" x14ac:dyDescent="0.25">
      <c r="A32" s="43" t="s">
        <v>50</v>
      </c>
      <c r="B32" s="43" t="s">
        <v>51</v>
      </c>
      <c r="C32" s="46">
        <v>0</v>
      </c>
      <c r="D32" s="46">
        <v>1360050</v>
      </c>
      <c r="E32" s="46">
        <v>1360050</v>
      </c>
      <c r="F32" s="46">
        <v>0</v>
      </c>
    </row>
    <row r="33" spans="1:6" x14ac:dyDescent="0.25">
      <c r="A33" s="43" t="s">
        <v>52</v>
      </c>
      <c r="B33" s="43" t="s">
        <v>51</v>
      </c>
      <c r="C33" s="46">
        <v>0</v>
      </c>
      <c r="D33" s="46">
        <v>1360050</v>
      </c>
      <c r="E33" s="46">
        <v>1360050</v>
      </c>
      <c r="F33" s="46">
        <v>0</v>
      </c>
    </row>
    <row r="34" spans="1:6" x14ac:dyDescent="0.25">
      <c r="A34" s="43" t="s">
        <v>53</v>
      </c>
      <c r="B34" s="43" t="s">
        <v>54</v>
      </c>
      <c r="C34" s="46">
        <v>561914181</v>
      </c>
      <c r="D34" s="46">
        <v>2199681809.04</v>
      </c>
      <c r="E34" s="46">
        <v>2235951689.2399998</v>
      </c>
      <c r="F34" s="46">
        <v>525644300.80000001</v>
      </c>
    </row>
    <row r="35" spans="1:6" x14ac:dyDescent="0.25">
      <c r="A35" s="43" t="s">
        <v>55</v>
      </c>
      <c r="B35" s="43" t="s">
        <v>56</v>
      </c>
      <c r="C35" s="46">
        <v>0</v>
      </c>
      <c r="D35" s="46">
        <v>0</v>
      </c>
      <c r="E35" s="46">
        <v>0</v>
      </c>
      <c r="F35" s="46">
        <v>0</v>
      </c>
    </row>
    <row r="36" spans="1:6" x14ac:dyDescent="0.25">
      <c r="A36" s="43" t="s">
        <v>57</v>
      </c>
      <c r="B36" s="43" t="s">
        <v>56</v>
      </c>
      <c r="C36" s="46">
        <v>0</v>
      </c>
      <c r="D36" s="46">
        <v>0</v>
      </c>
      <c r="E36" s="46">
        <v>0</v>
      </c>
      <c r="F36" s="46">
        <v>0</v>
      </c>
    </row>
    <row r="37" spans="1:6" ht="30" x14ac:dyDescent="0.25">
      <c r="A37" s="43" t="s">
        <v>1291</v>
      </c>
      <c r="B37" s="43" t="s">
        <v>1289</v>
      </c>
      <c r="C37" s="46">
        <v>0</v>
      </c>
      <c r="D37" s="46">
        <v>0</v>
      </c>
      <c r="E37" s="46">
        <v>0</v>
      </c>
      <c r="F37" s="46">
        <v>0</v>
      </c>
    </row>
    <row r="38" spans="1:6" ht="30" x14ac:dyDescent="0.25">
      <c r="A38" s="43" t="s">
        <v>1290</v>
      </c>
      <c r="B38" s="43" t="s">
        <v>1289</v>
      </c>
      <c r="C38" s="46">
        <v>0</v>
      </c>
      <c r="D38" s="46">
        <v>0</v>
      </c>
      <c r="E38" s="46">
        <v>0</v>
      </c>
      <c r="F38" s="46">
        <v>0</v>
      </c>
    </row>
    <row r="39" spans="1:6" x14ac:dyDescent="0.25">
      <c r="A39" s="43" t="s">
        <v>58</v>
      </c>
      <c r="B39" s="43" t="s">
        <v>59</v>
      </c>
      <c r="C39" s="46">
        <v>0</v>
      </c>
      <c r="D39" s="46">
        <v>0</v>
      </c>
      <c r="E39" s="46">
        <v>0</v>
      </c>
      <c r="F39" s="46">
        <v>0</v>
      </c>
    </row>
    <row r="40" spans="1:6" x14ac:dyDescent="0.25">
      <c r="A40" s="43" t="s">
        <v>60</v>
      </c>
      <c r="B40" s="43" t="s">
        <v>59</v>
      </c>
      <c r="C40" s="46">
        <v>0</v>
      </c>
      <c r="D40" s="46">
        <v>0</v>
      </c>
      <c r="E40" s="46">
        <v>0</v>
      </c>
      <c r="F40" s="46">
        <v>0</v>
      </c>
    </row>
    <row r="41" spans="1:6" x14ac:dyDescent="0.25">
      <c r="A41" s="43" t="s">
        <v>61</v>
      </c>
      <c r="B41" s="43" t="s">
        <v>62</v>
      </c>
      <c r="C41" s="46">
        <v>501796848</v>
      </c>
      <c r="D41" s="46">
        <v>1487806302.4000001</v>
      </c>
      <c r="E41" s="46">
        <v>1498924552.6099999</v>
      </c>
      <c r="F41" s="46">
        <v>490678597.79000002</v>
      </c>
    </row>
    <row r="42" spans="1:6" x14ac:dyDescent="0.25">
      <c r="A42" s="43" t="s">
        <v>63</v>
      </c>
      <c r="B42" s="43" t="s">
        <v>62</v>
      </c>
      <c r="C42" s="46">
        <v>501796848</v>
      </c>
      <c r="D42" s="46">
        <v>1487806302.4000001</v>
      </c>
      <c r="E42" s="46">
        <v>1498924552.6099999</v>
      </c>
      <c r="F42" s="46">
        <v>490678597.79000002</v>
      </c>
    </row>
    <row r="43" spans="1:6" x14ac:dyDescent="0.25">
      <c r="A43" s="43" t="s">
        <v>64</v>
      </c>
      <c r="B43" s="43" t="s">
        <v>65</v>
      </c>
      <c r="C43" s="46">
        <v>56290564</v>
      </c>
      <c r="D43" s="46">
        <v>2464976</v>
      </c>
      <c r="E43" s="46">
        <v>27475294</v>
      </c>
      <c r="F43" s="46">
        <v>31280246</v>
      </c>
    </row>
    <row r="44" spans="1:6" x14ac:dyDescent="0.25">
      <c r="A44" s="43" t="s">
        <v>66</v>
      </c>
      <c r="B44" s="43" t="s">
        <v>65</v>
      </c>
      <c r="C44" s="46">
        <v>56290564</v>
      </c>
      <c r="D44" s="46">
        <v>2464976</v>
      </c>
      <c r="E44" s="46">
        <v>27475294</v>
      </c>
      <c r="F44" s="46">
        <v>31280246</v>
      </c>
    </row>
    <row r="45" spans="1:6" x14ac:dyDescent="0.25">
      <c r="A45" s="43" t="s">
        <v>67</v>
      </c>
      <c r="B45" s="43" t="s">
        <v>68</v>
      </c>
      <c r="C45" s="46">
        <v>5</v>
      </c>
      <c r="D45" s="46">
        <v>434072199</v>
      </c>
      <c r="E45" s="46">
        <v>434072198.99000001</v>
      </c>
      <c r="F45" s="46">
        <v>5.01</v>
      </c>
    </row>
    <row r="46" spans="1:6" x14ac:dyDescent="0.25">
      <c r="A46" s="43" t="s">
        <v>69</v>
      </c>
      <c r="B46" s="43" t="s">
        <v>68</v>
      </c>
      <c r="C46" s="46">
        <v>5</v>
      </c>
      <c r="D46" s="46">
        <v>434072199</v>
      </c>
      <c r="E46" s="46">
        <v>434072198.99000001</v>
      </c>
      <c r="F46" s="46">
        <v>5.01</v>
      </c>
    </row>
    <row r="47" spans="1:6" x14ac:dyDescent="0.25">
      <c r="A47" s="43" t="s">
        <v>1245</v>
      </c>
      <c r="B47" s="43" t="s">
        <v>1246</v>
      </c>
      <c r="C47" s="46">
        <v>0</v>
      </c>
      <c r="D47" s="46">
        <v>275197019.63999999</v>
      </c>
      <c r="E47" s="46">
        <v>275197019.63999999</v>
      </c>
      <c r="F47" s="46">
        <v>0</v>
      </c>
    </row>
    <row r="48" spans="1:6" x14ac:dyDescent="0.25">
      <c r="A48" s="43" t="s">
        <v>1247</v>
      </c>
      <c r="B48" s="43" t="s">
        <v>1246</v>
      </c>
      <c r="C48" s="46">
        <v>0</v>
      </c>
      <c r="D48" s="46">
        <v>275197019.63999999</v>
      </c>
      <c r="E48" s="46">
        <v>275197019.63999999</v>
      </c>
      <c r="F48" s="46">
        <v>0</v>
      </c>
    </row>
    <row r="49" spans="1:6" x14ac:dyDescent="0.25">
      <c r="A49" s="43" t="s">
        <v>70</v>
      </c>
      <c r="B49" s="43" t="s">
        <v>71</v>
      </c>
      <c r="C49" s="46">
        <v>3826764</v>
      </c>
      <c r="D49" s="46">
        <v>141312</v>
      </c>
      <c r="E49" s="46">
        <v>282624</v>
      </c>
      <c r="F49" s="46">
        <v>3685452</v>
      </c>
    </row>
    <row r="50" spans="1:6" x14ac:dyDescent="0.25">
      <c r="A50" s="43" t="s">
        <v>72</v>
      </c>
      <c r="B50" s="43" t="s">
        <v>71</v>
      </c>
      <c r="C50" s="46">
        <v>3826764</v>
      </c>
      <c r="D50" s="46">
        <v>141312</v>
      </c>
      <c r="E50" s="46">
        <v>282624</v>
      </c>
      <c r="F50" s="46">
        <v>3685452</v>
      </c>
    </row>
    <row r="51" spans="1:6" x14ac:dyDescent="0.25">
      <c r="A51" s="43" t="s">
        <v>1071</v>
      </c>
      <c r="B51" s="43" t="s">
        <v>1072</v>
      </c>
      <c r="C51" s="46">
        <v>15111773</v>
      </c>
      <c r="D51" s="46">
        <v>0</v>
      </c>
      <c r="E51" s="46">
        <v>0</v>
      </c>
      <c r="F51" s="46">
        <v>15111773</v>
      </c>
    </row>
    <row r="52" spans="1:6" x14ac:dyDescent="0.25">
      <c r="A52" s="43" t="s">
        <v>1073</v>
      </c>
      <c r="B52" s="43" t="s">
        <v>1074</v>
      </c>
      <c r="C52" s="46">
        <v>15111773</v>
      </c>
      <c r="D52" s="46">
        <v>0</v>
      </c>
      <c r="E52" s="46">
        <v>0</v>
      </c>
      <c r="F52" s="46">
        <v>15111773</v>
      </c>
    </row>
    <row r="53" spans="1:6" x14ac:dyDescent="0.25">
      <c r="A53" s="43" t="s">
        <v>1075</v>
      </c>
      <c r="B53" s="43" t="s">
        <v>1074</v>
      </c>
      <c r="C53" s="46">
        <v>15111773</v>
      </c>
      <c r="D53" s="46">
        <v>0</v>
      </c>
      <c r="E53" s="46">
        <v>0</v>
      </c>
      <c r="F53" s="46">
        <v>15111773</v>
      </c>
    </row>
    <row r="54" spans="1:6" ht="30" x14ac:dyDescent="0.25">
      <c r="A54" s="43" t="s">
        <v>1076</v>
      </c>
      <c r="B54" s="43" t="s">
        <v>1077</v>
      </c>
      <c r="C54" s="46">
        <v>-351998890.85000002</v>
      </c>
      <c r="D54" s="46">
        <v>0</v>
      </c>
      <c r="E54" s="46">
        <v>0</v>
      </c>
      <c r="F54" s="46">
        <v>-351998890.85000002</v>
      </c>
    </row>
    <row r="55" spans="1:6" x14ac:dyDescent="0.25">
      <c r="A55" s="43" t="s">
        <v>1078</v>
      </c>
      <c r="B55" s="43" t="s">
        <v>1079</v>
      </c>
      <c r="C55" s="46">
        <v>0</v>
      </c>
      <c r="D55" s="46">
        <v>0</v>
      </c>
      <c r="E55" s="46">
        <v>0</v>
      </c>
      <c r="F55" s="46">
        <v>0</v>
      </c>
    </row>
    <row r="56" spans="1:6" x14ac:dyDescent="0.25">
      <c r="A56" s="43" t="s">
        <v>1080</v>
      </c>
      <c r="B56" s="43" t="s">
        <v>1081</v>
      </c>
      <c r="C56" s="46">
        <v>0</v>
      </c>
      <c r="D56" s="46">
        <v>0</v>
      </c>
      <c r="E56" s="46">
        <v>0</v>
      </c>
      <c r="F56" s="46">
        <v>0</v>
      </c>
    </row>
    <row r="57" spans="1:6" x14ac:dyDescent="0.25">
      <c r="A57" s="43" t="s">
        <v>1238</v>
      </c>
      <c r="B57" s="43" t="s">
        <v>71</v>
      </c>
      <c r="C57" s="46">
        <v>-351998890.85000002</v>
      </c>
      <c r="D57" s="46">
        <v>0</v>
      </c>
      <c r="E57" s="46">
        <v>0</v>
      </c>
      <c r="F57" s="46">
        <v>-351998890.85000002</v>
      </c>
    </row>
    <row r="58" spans="1:6" x14ac:dyDescent="0.25">
      <c r="A58" s="43" t="s">
        <v>1237</v>
      </c>
      <c r="B58" s="43" t="s">
        <v>71</v>
      </c>
      <c r="C58" s="46">
        <v>-351998890.85000002</v>
      </c>
      <c r="D58" s="46">
        <v>0</v>
      </c>
      <c r="E58" s="46">
        <v>0</v>
      </c>
      <c r="F58" s="46">
        <v>-351998890.85000002</v>
      </c>
    </row>
    <row r="59" spans="1:6" x14ac:dyDescent="0.25">
      <c r="A59" s="43" t="s">
        <v>73</v>
      </c>
      <c r="B59" s="43" t="s">
        <v>74</v>
      </c>
      <c r="C59" s="46">
        <v>0</v>
      </c>
      <c r="D59" s="46">
        <v>0</v>
      </c>
      <c r="E59" s="46">
        <v>0</v>
      </c>
      <c r="F59" s="46">
        <v>0</v>
      </c>
    </row>
    <row r="60" spans="1:6" x14ac:dyDescent="0.25">
      <c r="A60" s="43" t="s">
        <v>75</v>
      </c>
      <c r="B60" s="43" t="s">
        <v>76</v>
      </c>
      <c r="C60" s="46">
        <v>0</v>
      </c>
      <c r="D60" s="46">
        <v>0</v>
      </c>
      <c r="E60" s="46">
        <v>0</v>
      </c>
      <c r="F60" s="46">
        <v>0</v>
      </c>
    </row>
    <row r="61" spans="1:6" x14ac:dyDescent="0.25">
      <c r="A61" s="43" t="s">
        <v>1069</v>
      </c>
      <c r="B61" s="43" t="s">
        <v>1067</v>
      </c>
      <c r="C61" s="46">
        <v>0</v>
      </c>
      <c r="D61" s="46">
        <v>0</v>
      </c>
      <c r="E61" s="46">
        <v>0</v>
      </c>
      <c r="F61" s="46">
        <v>0</v>
      </c>
    </row>
    <row r="62" spans="1:6" x14ac:dyDescent="0.25">
      <c r="A62" s="43" t="s">
        <v>1068</v>
      </c>
      <c r="B62" s="43" t="s">
        <v>1067</v>
      </c>
      <c r="C62" s="46">
        <v>0</v>
      </c>
      <c r="D62" s="46">
        <v>0</v>
      </c>
      <c r="E62" s="46">
        <v>0</v>
      </c>
      <c r="F62" s="46">
        <v>0</v>
      </c>
    </row>
    <row r="63" spans="1:6" x14ac:dyDescent="0.25">
      <c r="A63" s="43" t="s">
        <v>77</v>
      </c>
      <c r="B63" s="43" t="s">
        <v>78</v>
      </c>
      <c r="C63" s="46">
        <v>0</v>
      </c>
      <c r="D63" s="46">
        <v>0</v>
      </c>
      <c r="E63" s="46">
        <v>0</v>
      </c>
      <c r="F63" s="46">
        <v>0</v>
      </c>
    </row>
    <row r="64" spans="1:6" x14ac:dyDescent="0.25">
      <c r="A64" s="43" t="s">
        <v>79</v>
      </c>
      <c r="B64" s="43" t="s">
        <v>78</v>
      </c>
      <c r="C64" s="46">
        <v>0</v>
      </c>
      <c r="D64" s="46">
        <v>0</v>
      </c>
      <c r="E64" s="46">
        <v>0</v>
      </c>
      <c r="F64" s="46">
        <v>0</v>
      </c>
    </row>
    <row r="65" spans="1:6" x14ac:dyDescent="0.25">
      <c r="A65" s="43" t="s">
        <v>80</v>
      </c>
      <c r="B65" s="43" t="s">
        <v>81</v>
      </c>
      <c r="C65" s="46">
        <v>0</v>
      </c>
      <c r="D65" s="46">
        <v>0</v>
      </c>
      <c r="E65" s="46">
        <v>0</v>
      </c>
      <c r="F65" s="46">
        <v>0</v>
      </c>
    </row>
    <row r="66" spans="1:6" x14ac:dyDescent="0.25">
      <c r="A66" s="43" t="s">
        <v>82</v>
      </c>
      <c r="B66" s="43" t="s">
        <v>81</v>
      </c>
      <c r="C66" s="46">
        <v>0</v>
      </c>
      <c r="D66" s="46">
        <v>0</v>
      </c>
      <c r="E66" s="46">
        <v>0</v>
      </c>
      <c r="F66" s="46">
        <v>0</v>
      </c>
    </row>
    <row r="67" spans="1:6" x14ac:dyDescent="0.25">
      <c r="A67" s="43" t="s">
        <v>83</v>
      </c>
      <c r="B67" s="43" t="s">
        <v>84</v>
      </c>
      <c r="C67" s="46">
        <v>202417017446.29001</v>
      </c>
      <c r="D67" s="46">
        <v>30143316210.169998</v>
      </c>
      <c r="E67" s="46">
        <v>28735295112.560001</v>
      </c>
      <c r="F67" s="46">
        <v>203825038543.89999</v>
      </c>
    </row>
    <row r="68" spans="1:6" x14ac:dyDescent="0.25">
      <c r="A68" s="43" t="s">
        <v>85</v>
      </c>
      <c r="B68" s="43" t="s">
        <v>86</v>
      </c>
      <c r="C68" s="46">
        <v>25990211992</v>
      </c>
      <c r="D68" s="46">
        <v>0</v>
      </c>
      <c r="E68" s="46">
        <v>0</v>
      </c>
      <c r="F68" s="46">
        <v>25990211992</v>
      </c>
    </row>
    <row r="69" spans="1:6" x14ac:dyDescent="0.25">
      <c r="A69" s="43" t="s">
        <v>87</v>
      </c>
      <c r="B69" s="43" t="s">
        <v>88</v>
      </c>
      <c r="C69" s="46">
        <v>25990211992</v>
      </c>
      <c r="D69" s="46">
        <v>0</v>
      </c>
      <c r="E69" s="46">
        <v>0</v>
      </c>
      <c r="F69" s="46">
        <v>25990211992</v>
      </c>
    </row>
    <row r="70" spans="1:6" x14ac:dyDescent="0.25">
      <c r="A70" s="43" t="s">
        <v>89</v>
      </c>
      <c r="B70" s="43" t="s">
        <v>88</v>
      </c>
      <c r="C70" s="46">
        <v>25990211992</v>
      </c>
      <c r="D70" s="46">
        <v>0</v>
      </c>
      <c r="E70" s="46">
        <v>0</v>
      </c>
      <c r="F70" s="46">
        <v>25990211992</v>
      </c>
    </row>
    <row r="71" spans="1:6" x14ac:dyDescent="0.25">
      <c r="A71" s="43" t="s">
        <v>90</v>
      </c>
      <c r="B71" s="43" t="s">
        <v>91</v>
      </c>
      <c r="C71" s="46">
        <v>13116897376.9</v>
      </c>
      <c r="D71" s="46">
        <v>11766623258.26</v>
      </c>
      <c r="E71" s="46">
        <v>19067602044.380001</v>
      </c>
      <c r="F71" s="46">
        <v>5815918590.7799997</v>
      </c>
    </row>
    <row r="72" spans="1:6" x14ac:dyDescent="0.25">
      <c r="A72" s="43" t="s">
        <v>92</v>
      </c>
      <c r="B72" s="43" t="s">
        <v>93</v>
      </c>
      <c r="C72" s="46">
        <v>13059598276.93</v>
      </c>
      <c r="D72" s="46">
        <v>7190173001.0600004</v>
      </c>
      <c r="E72" s="46">
        <v>18364823155.380001</v>
      </c>
      <c r="F72" s="46">
        <v>1884948122.6099999</v>
      </c>
    </row>
    <row r="73" spans="1:6" x14ac:dyDescent="0.25">
      <c r="A73" s="43" t="s">
        <v>1236</v>
      </c>
      <c r="B73" s="43" t="s">
        <v>1235</v>
      </c>
      <c r="C73" s="46">
        <v>0</v>
      </c>
      <c r="D73" s="46">
        <v>0</v>
      </c>
      <c r="E73" s="46">
        <v>0</v>
      </c>
      <c r="F73" s="46">
        <v>0</v>
      </c>
    </row>
    <row r="74" spans="1:6" x14ac:dyDescent="0.25">
      <c r="A74" s="43" t="s">
        <v>94</v>
      </c>
      <c r="B74" s="43" t="s">
        <v>95</v>
      </c>
      <c r="C74" s="46">
        <v>0</v>
      </c>
      <c r="D74" s="46">
        <v>0</v>
      </c>
      <c r="E74" s="46">
        <v>0</v>
      </c>
      <c r="F74" s="46">
        <v>0</v>
      </c>
    </row>
    <row r="75" spans="1:6" x14ac:dyDescent="0.25">
      <c r="A75" s="43" t="s">
        <v>96</v>
      </c>
      <c r="B75" s="43" t="s">
        <v>97</v>
      </c>
      <c r="C75" s="46">
        <v>13059598276.93</v>
      </c>
      <c r="D75" s="46">
        <v>7190173001.0600004</v>
      </c>
      <c r="E75" s="46">
        <v>18364823155.380001</v>
      </c>
      <c r="F75" s="46">
        <v>1884948122.6099999</v>
      </c>
    </row>
    <row r="76" spans="1:6" x14ac:dyDescent="0.25">
      <c r="A76" s="43" t="s">
        <v>98</v>
      </c>
      <c r="B76" s="43" t="s">
        <v>99</v>
      </c>
      <c r="C76" s="46">
        <v>0</v>
      </c>
      <c r="D76" s="46">
        <v>0</v>
      </c>
      <c r="E76" s="46">
        <v>0</v>
      </c>
      <c r="F76" s="46">
        <v>0</v>
      </c>
    </row>
    <row r="77" spans="1:6" x14ac:dyDescent="0.25">
      <c r="A77" s="43" t="s">
        <v>100</v>
      </c>
      <c r="B77" s="43" t="s">
        <v>101</v>
      </c>
      <c r="C77" s="46">
        <v>0</v>
      </c>
      <c r="D77" s="46">
        <v>0</v>
      </c>
      <c r="E77" s="46">
        <v>0</v>
      </c>
      <c r="F77" s="46">
        <v>0</v>
      </c>
    </row>
    <row r="78" spans="1:6" x14ac:dyDescent="0.25">
      <c r="A78" s="43" t="s">
        <v>102</v>
      </c>
      <c r="B78" s="43" t="s">
        <v>103</v>
      </c>
      <c r="C78" s="46">
        <v>0</v>
      </c>
      <c r="D78" s="46">
        <v>0</v>
      </c>
      <c r="E78" s="46">
        <v>0</v>
      </c>
      <c r="F78" s="46">
        <v>0</v>
      </c>
    </row>
    <row r="79" spans="1:6" x14ac:dyDescent="0.25">
      <c r="A79" s="43" t="s">
        <v>104</v>
      </c>
      <c r="B79" s="43" t="s">
        <v>105</v>
      </c>
      <c r="C79" s="46">
        <v>57299099.969999999</v>
      </c>
      <c r="D79" s="46">
        <v>267765239</v>
      </c>
      <c r="E79" s="46">
        <v>263301626</v>
      </c>
      <c r="F79" s="46">
        <v>61762712.969999999</v>
      </c>
    </row>
    <row r="80" spans="1:6" x14ac:dyDescent="0.25">
      <c r="A80" s="43" t="s">
        <v>106</v>
      </c>
      <c r="B80" s="43" t="s">
        <v>107</v>
      </c>
      <c r="C80" s="46">
        <v>8996999.9700000007</v>
      </c>
      <c r="D80" s="46">
        <v>0</v>
      </c>
      <c r="E80" s="46">
        <v>0</v>
      </c>
      <c r="F80" s="46">
        <v>8996999.9700000007</v>
      </c>
    </row>
    <row r="81" spans="1:6" x14ac:dyDescent="0.25">
      <c r="A81" s="43" t="s">
        <v>108</v>
      </c>
      <c r="B81" s="43" t="s">
        <v>109</v>
      </c>
      <c r="C81" s="46">
        <v>48302100</v>
      </c>
      <c r="D81" s="46">
        <v>267765239</v>
      </c>
      <c r="E81" s="46">
        <v>263301626</v>
      </c>
      <c r="F81" s="46">
        <v>52765713</v>
      </c>
    </row>
    <row r="82" spans="1:6" x14ac:dyDescent="0.25">
      <c r="A82" s="43" t="s">
        <v>110</v>
      </c>
      <c r="B82" s="43" t="s">
        <v>111</v>
      </c>
      <c r="C82" s="46">
        <v>0</v>
      </c>
      <c r="D82" s="46">
        <v>0</v>
      </c>
      <c r="E82" s="46">
        <v>0</v>
      </c>
      <c r="F82" s="46">
        <v>0</v>
      </c>
    </row>
    <row r="83" spans="1:6" x14ac:dyDescent="0.25">
      <c r="A83" s="43" t="s">
        <v>112</v>
      </c>
      <c r="B83" s="43" t="s">
        <v>113</v>
      </c>
      <c r="C83" s="46">
        <v>0</v>
      </c>
      <c r="D83" s="46">
        <v>4308685018.1999998</v>
      </c>
      <c r="E83" s="46">
        <v>439477263</v>
      </c>
      <c r="F83" s="46">
        <v>3869207755.1999998</v>
      </c>
    </row>
    <row r="84" spans="1:6" x14ac:dyDescent="0.25">
      <c r="A84" s="43" t="s">
        <v>114</v>
      </c>
      <c r="B84" s="43" t="s">
        <v>115</v>
      </c>
      <c r="C84" s="46">
        <v>0</v>
      </c>
      <c r="D84" s="46">
        <v>679714548.28999996</v>
      </c>
      <c r="E84" s="46">
        <v>132674063</v>
      </c>
      <c r="F84" s="46">
        <v>547040485.28999996</v>
      </c>
    </row>
    <row r="85" spans="1:6" x14ac:dyDescent="0.25">
      <c r="A85" s="43" t="s">
        <v>116</v>
      </c>
      <c r="B85" s="43" t="s">
        <v>117</v>
      </c>
      <c r="C85" s="46">
        <v>0</v>
      </c>
      <c r="D85" s="46">
        <v>3628970469.9099998</v>
      </c>
      <c r="E85" s="46">
        <v>306803200</v>
      </c>
      <c r="F85" s="46">
        <v>3322167269.9099998</v>
      </c>
    </row>
    <row r="86" spans="1:6" x14ac:dyDescent="0.25">
      <c r="A86" s="43" t="s">
        <v>118</v>
      </c>
      <c r="B86" s="43" t="s">
        <v>119</v>
      </c>
      <c r="C86" s="46">
        <v>0</v>
      </c>
      <c r="D86" s="46">
        <v>0</v>
      </c>
      <c r="E86" s="46">
        <v>0</v>
      </c>
      <c r="F86" s="46">
        <v>0</v>
      </c>
    </row>
    <row r="87" spans="1:6" ht="30" x14ac:dyDescent="0.25">
      <c r="A87" s="43" t="s">
        <v>120</v>
      </c>
      <c r="B87" s="43" t="s">
        <v>121</v>
      </c>
      <c r="C87" s="46">
        <v>0</v>
      </c>
      <c r="D87" s="46">
        <v>0</v>
      </c>
      <c r="E87" s="46">
        <v>0</v>
      </c>
      <c r="F87" s="46">
        <v>0</v>
      </c>
    </row>
    <row r="88" spans="1:6" x14ac:dyDescent="0.25">
      <c r="A88" s="43" t="s">
        <v>122</v>
      </c>
      <c r="B88" s="43" t="s">
        <v>123</v>
      </c>
      <c r="C88" s="46">
        <v>0</v>
      </c>
      <c r="D88" s="46">
        <v>0</v>
      </c>
      <c r="E88" s="46">
        <v>0</v>
      </c>
      <c r="F88" s="46">
        <v>0</v>
      </c>
    </row>
    <row r="89" spans="1:6" x14ac:dyDescent="0.25">
      <c r="A89" s="43" t="s">
        <v>124</v>
      </c>
      <c r="B89" s="43" t="s">
        <v>125</v>
      </c>
      <c r="C89" s="46">
        <v>0</v>
      </c>
      <c r="D89" s="46">
        <v>0</v>
      </c>
      <c r="E89" s="46">
        <v>0</v>
      </c>
      <c r="F89" s="46">
        <v>0</v>
      </c>
    </row>
    <row r="90" spans="1:6" x14ac:dyDescent="0.25">
      <c r="A90" s="43" t="s">
        <v>126</v>
      </c>
      <c r="B90" s="43" t="s">
        <v>127</v>
      </c>
      <c r="C90" s="46">
        <v>0</v>
      </c>
      <c r="D90" s="46">
        <v>0</v>
      </c>
      <c r="E90" s="46">
        <v>0</v>
      </c>
      <c r="F90" s="46">
        <v>0</v>
      </c>
    </row>
    <row r="91" spans="1:6" x14ac:dyDescent="0.25">
      <c r="A91" s="43" t="s">
        <v>128</v>
      </c>
      <c r="B91" s="43" t="s">
        <v>129</v>
      </c>
      <c r="C91" s="46">
        <v>0</v>
      </c>
      <c r="D91" s="46">
        <v>0</v>
      </c>
      <c r="E91" s="46">
        <v>0</v>
      </c>
      <c r="F91" s="46">
        <v>0</v>
      </c>
    </row>
    <row r="92" spans="1:6" x14ac:dyDescent="0.25">
      <c r="A92" s="43" t="s">
        <v>130</v>
      </c>
      <c r="B92" s="43" t="s">
        <v>129</v>
      </c>
      <c r="C92" s="46">
        <v>0</v>
      </c>
      <c r="D92" s="46">
        <v>0</v>
      </c>
      <c r="E92" s="46">
        <v>0</v>
      </c>
      <c r="F92" s="46">
        <v>0</v>
      </c>
    </row>
    <row r="93" spans="1:6" ht="30" x14ac:dyDescent="0.25">
      <c r="A93" s="43" t="s">
        <v>131</v>
      </c>
      <c r="B93" s="43" t="s">
        <v>132</v>
      </c>
      <c r="C93" s="46">
        <v>3952592119.6999998</v>
      </c>
      <c r="D93" s="46">
        <v>2078084148.6099999</v>
      </c>
      <c r="E93" s="46">
        <v>1509273981.73</v>
      </c>
      <c r="F93" s="46">
        <v>4521402286.5799999</v>
      </c>
    </row>
    <row r="94" spans="1:6" x14ac:dyDescent="0.25">
      <c r="A94" s="43" t="s">
        <v>133</v>
      </c>
      <c r="B94" s="43" t="s">
        <v>134</v>
      </c>
      <c r="C94" s="46">
        <v>0</v>
      </c>
      <c r="D94" s="46">
        <v>0</v>
      </c>
      <c r="E94" s="46">
        <v>0</v>
      </c>
      <c r="F94" s="46">
        <v>0</v>
      </c>
    </row>
    <row r="95" spans="1:6" x14ac:dyDescent="0.25">
      <c r="A95" s="43" t="s">
        <v>135</v>
      </c>
      <c r="B95" s="43" t="s">
        <v>136</v>
      </c>
      <c r="C95" s="46">
        <v>0</v>
      </c>
      <c r="D95" s="46">
        <v>0</v>
      </c>
      <c r="E95" s="46">
        <v>0</v>
      </c>
      <c r="F95" s="46">
        <v>0</v>
      </c>
    </row>
    <row r="96" spans="1:6" x14ac:dyDescent="0.25">
      <c r="A96" s="43" t="s">
        <v>1151</v>
      </c>
      <c r="B96" s="43" t="s">
        <v>235</v>
      </c>
      <c r="C96" s="46">
        <v>14916744.17</v>
      </c>
      <c r="D96" s="46">
        <v>0</v>
      </c>
      <c r="E96" s="46">
        <v>0</v>
      </c>
      <c r="F96" s="46">
        <v>14916744.17</v>
      </c>
    </row>
    <row r="97" spans="1:6" x14ac:dyDescent="0.25">
      <c r="A97" s="43" t="s">
        <v>1150</v>
      </c>
      <c r="B97" s="43" t="s">
        <v>169</v>
      </c>
      <c r="C97" s="46">
        <v>14916744.17</v>
      </c>
      <c r="D97" s="46">
        <v>0</v>
      </c>
      <c r="E97" s="46">
        <v>0</v>
      </c>
      <c r="F97" s="46">
        <v>14916744.17</v>
      </c>
    </row>
    <row r="98" spans="1:6" x14ac:dyDescent="0.25">
      <c r="A98" s="43" t="s">
        <v>1149</v>
      </c>
      <c r="B98" s="43" t="s">
        <v>172</v>
      </c>
      <c r="C98" s="46">
        <v>0</v>
      </c>
      <c r="D98" s="46">
        <v>0</v>
      </c>
      <c r="E98" s="46">
        <v>0</v>
      </c>
      <c r="F98" s="46">
        <v>0</v>
      </c>
    </row>
    <row r="99" spans="1:6" x14ac:dyDescent="0.25">
      <c r="A99" s="43" t="s">
        <v>137</v>
      </c>
      <c r="B99" s="43" t="s">
        <v>93</v>
      </c>
      <c r="C99" s="46">
        <v>139608582.09999999</v>
      </c>
      <c r="D99" s="46">
        <v>982411731.41999996</v>
      </c>
      <c r="E99" s="46">
        <v>19307478.350000001</v>
      </c>
      <c r="F99" s="46">
        <v>1102712835.1700001</v>
      </c>
    </row>
    <row r="100" spans="1:6" x14ac:dyDescent="0.25">
      <c r="A100" s="43" t="s">
        <v>138</v>
      </c>
      <c r="B100" s="43" t="s">
        <v>95</v>
      </c>
      <c r="C100" s="46">
        <v>0</v>
      </c>
      <c r="D100" s="46">
        <v>27508281.530000001</v>
      </c>
      <c r="E100" s="46">
        <v>0</v>
      </c>
      <c r="F100" s="46">
        <v>27508281.530000001</v>
      </c>
    </row>
    <row r="101" spans="1:6" x14ac:dyDescent="0.25">
      <c r="A101" s="43" t="s">
        <v>139</v>
      </c>
      <c r="B101" s="43" t="s">
        <v>97</v>
      </c>
      <c r="C101" s="46">
        <v>139608582.09999999</v>
      </c>
      <c r="D101" s="46">
        <v>954903449.88999999</v>
      </c>
      <c r="E101" s="46">
        <v>19307478.350000001</v>
      </c>
      <c r="F101" s="46">
        <v>1075204553.6400001</v>
      </c>
    </row>
    <row r="102" spans="1:6" x14ac:dyDescent="0.25">
      <c r="A102" s="43" t="s">
        <v>140</v>
      </c>
      <c r="B102" s="43" t="s">
        <v>141</v>
      </c>
      <c r="C102" s="46">
        <v>0</v>
      </c>
      <c r="D102" s="46">
        <v>0</v>
      </c>
      <c r="E102" s="46">
        <v>0</v>
      </c>
      <c r="F102" s="46">
        <v>0</v>
      </c>
    </row>
    <row r="103" spans="1:6" x14ac:dyDescent="0.25">
      <c r="A103" s="43" t="s">
        <v>1082</v>
      </c>
      <c r="B103" s="43" t="s">
        <v>101</v>
      </c>
      <c r="C103" s="46">
        <v>5025210</v>
      </c>
      <c r="D103" s="46">
        <v>0</v>
      </c>
      <c r="E103" s="46">
        <v>0</v>
      </c>
      <c r="F103" s="46">
        <v>5025210</v>
      </c>
    </row>
    <row r="104" spans="1:6" x14ac:dyDescent="0.25">
      <c r="A104" s="43" t="s">
        <v>1083</v>
      </c>
      <c r="B104" s="43" t="s">
        <v>1084</v>
      </c>
      <c r="C104" s="46">
        <v>0</v>
      </c>
      <c r="D104" s="46">
        <v>0</v>
      </c>
      <c r="E104" s="46">
        <v>0</v>
      </c>
      <c r="F104" s="46">
        <v>0</v>
      </c>
    </row>
    <row r="105" spans="1:6" x14ac:dyDescent="0.25">
      <c r="A105" s="43" t="s">
        <v>1085</v>
      </c>
      <c r="B105" s="43" t="s">
        <v>103</v>
      </c>
      <c r="C105" s="46">
        <v>5025210</v>
      </c>
      <c r="D105" s="46">
        <v>0</v>
      </c>
      <c r="E105" s="46">
        <v>0</v>
      </c>
      <c r="F105" s="46">
        <v>5025210</v>
      </c>
    </row>
    <row r="106" spans="1:6" x14ac:dyDescent="0.25">
      <c r="A106" s="43" t="s">
        <v>142</v>
      </c>
      <c r="B106" s="43" t="s">
        <v>105</v>
      </c>
      <c r="C106" s="46">
        <v>212300874.33000001</v>
      </c>
      <c r="D106" s="46">
        <v>288139866.07999998</v>
      </c>
      <c r="E106" s="46">
        <v>136656718.44</v>
      </c>
      <c r="F106" s="46">
        <v>363784021.97000003</v>
      </c>
    </row>
    <row r="107" spans="1:6" x14ac:dyDescent="0.25">
      <c r="A107" s="43" t="s">
        <v>143</v>
      </c>
      <c r="B107" s="43" t="s">
        <v>107</v>
      </c>
      <c r="C107" s="46">
        <v>85310688.909999996</v>
      </c>
      <c r="D107" s="46">
        <v>59557038.450000003</v>
      </c>
      <c r="E107" s="46">
        <v>28222979.809999999</v>
      </c>
      <c r="F107" s="46">
        <v>116644747.55</v>
      </c>
    </row>
    <row r="108" spans="1:6" x14ac:dyDescent="0.25">
      <c r="A108" s="43" t="s">
        <v>144</v>
      </c>
      <c r="B108" s="43" t="s">
        <v>109</v>
      </c>
      <c r="C108" s="46">
        <v>126990185.42</v>
      </c>
      <c r="D108" s="46">
        <v>228582827.63</v>
      </c>
      <c r="E108" s="46">
        <v>108433738.63</v>
      </c>
      <c r="F108" s="46">
        <v>247139274.41999999</v>
      </c>
    </row>
    <row r="109" spans="1:6" ht="30" x14ac:dyDescent="0.25">
      <c r="A109" s="43" t="s">
        <v>145</v>
      </c>
      <c r="B109" s="43" t="s">
        <v>146</v>
      </c>
      <c r="C109" s="46">
        <v>0</v>
      </c>
      <c r="D109" s="46">
        <v>0</v>
      </c>
      <c r="E109" s="46">
        <v>0</v>
      </c>
      <c r="F109" s="46">
        <v>0</v>
      </c>
    </row>
    <row r="110" spans="1:6" x14ac:dyDescent="0.25">
      <c r="A110" s="43" t="s">
        <v>147</v>
      </c>
      <c r="B110" s="43" t="s">
        <v>113</v>
      </c>
      <c r="C110" s="46">
        <v>1453397913.71</v>
      </c>
      <c r="D110" s="46">
        <v>740394323.63</v>
      </c>
      <c r="E110" s="46">
        <v>689638962.36000001</v>
      </c>
      <c r="F110" s="46">
        <v>1504153274.98</v>
      </c>
    </row>
    <row r="111" spans="1:6" x14ac:dyDescent="0.25">
      <c r="A111" s="43" t="s">
        <v>148</v>
      </c>
      <c r="B111" s="43" t="s">
        <v>115</v>
      </c>
      <c r="C111" s="46">
        <v>1171581731.1300001</v>
      </c>
      <c r="D111" s="46">
        <v>613223085.15999997</v>
      </c>
      <c r="E111" s="46">
        <v>582567260.86000001</v>
      </c>
      <c r="F111" s="46">
        <v>1202237555.4300001</v>
      </c>
    </row>
    <row r="112" spans="1:6" x14ac:dyDescent="0.25">
      <c r="A112" s="43" t="s">
        <v>149</v>
      </c>
      <c r="B112" s="43" t="s">
        <v>117</v>
      </c>
      <c r="C112" s="46">
        <v>281816182.57999998</v>
      </c>
      <c r="D112" s="46">
        <v>127171238.47</v>
      </c>
      <c r="E112" s="46">
        <v>107071701.5</v>
      </c>
      <c r="F112" s="46">
        <v>301915719.55000001</v>
      </c>
    </row>
    <row r="113" spans="1:6" ht="30" x14ac:dyDescent="0.25">
      <c r="A113" s="43" t="s">
        <v>150</v>
      </c>
      <c r="B113" s="43" t="s">
        <v>121</v>
      </c>
      <c r="C113" s="46">
        <v>0</v>
      </c>
      <c r="D113" s="46">
        <v>0</v>
      </c>
      <c r="E113" s="46">
        <v>0</v>
      </c>
      <c r="F113" s="46">
        <v>0</v>
      </c>
    </row>
    <row r="114" spans="1:6" x14ac:dyDescent="0.25">
      <c r="A114" s="43" t="s">
        <v>151</v>
      </c>
      <c r="B114" s="43" t="s">
        <v>125</v>
      </c>
      <c r="C114" s="46">
        <v>2127342795.3900001</v>
      </c>
      <c r="D114" s="46">
        <v>67138227.480000004</v>
      </c>
      <c r="E114" s="46">
        <v>663670822.58000004</v>
      </c>
      <c r="F114" s="46">
        <v>1530810200.29</v>
      </c>
    </row>
    <row r="115" spans="1:6" x14ac:dyDescent="0.25">
      <c r="A115" s="43" t="s">
        <v>1086</v>
      </c>
      <c r="B115" s="43" t="s">
        <v>1087</v>
      </c>
      <c r="C115" s="46">
        <v>0</v>
      </c>
      <c r="D115" s="46">
        <v>0</v>
      </c>
      <c r="E115" s="46">
        <v>0</v>
      </c>
      <c r="F115" s="46">
        <v>0</v>
      </c>
    </row>
    <row r="116" spans="1:6" x14ac:dyDescent="0.25">
      <c r="A116" s="43" t="s">
        <v>152</v>
      </c>
      <c r="B116" s="43" t="s">
        <v>127</v>
      </c>
      <c r="C116" s="46">
        <v>2127342795.3900001</v>
      </c>
      <c r="D116" s="46">
        <v>67138227.480000004</v>
      </c>
      <c r="E116" s="46">
        <v>663670822.58000004</v>
      </c>
      <c r="F116" s="46">
        <v>1530810200.29</v>
      </c>
    </row>
    <row r="117" spans="1:6" x14ac:dyDescent="0.25">
      <c r="A117" s="43" t="s">
        <v>153</v>
      </c>
      <c r="B117" s="43" t="s">
        <v>154</v>
      </c>
      <c r="C117" s="46">
        <v>0</v>
      </c>
      <c r="D117" s="46">
        <v>0</v>
      </c>
      <c r="E117" s="46">
        <v>0</v>
      </c>
      <c r="F117" s="46">
        <v>0</v>
      </c>
    </row>
    <row r="118" spans="1:6" x14ac:dyDescent="0.25">
      <c r="A118" s="43" t="s">
        <v>155</v>
      </c>
      <c r="B118" s="43" t="s">
        <v>156</v>
      </c>
      <c r="C118" s="46">
        <v>0</v>
      </c>
      <c r="D118" s="46">
        <v>0</v>
      </c>
      <c r="E118" s="46">
        <v>0</v>
      </c>
      <c r="F118" s="46">
        <v>0</v>
      </c>
    </row>
    <row r="119" spans="1:6" x14ac:dyDescent="0.25">
      <c r="A119" s="43" t="s">
        <v>157</v>
      </c>
      <c r="B119" s="43" t="s">
        <v>158</v>
      </c>
      <c r="C119" s="46">
        <v>131931229691</v>
      </c>
      <c r="D119" s="46">
        <v>0</v>
      </c>
      <c r="E119" s="46">
        <v>0</v>
      </c>
      <c r="F119" s="46">
        <v>131931229691</v>
      </c>
    </row>
    <row r="120" spans="1:6" x14ac:dyDescent="0.25">
      <c r="A120" s="43" t="s">
        <v>159</v>
      </c>
      <c r="B120" s="43" t="s">
        <v>160</v>
      </c>
      <c r="C120" s="46">
        <v>131931229691</v>
      </c>
      <c r="D120" s="46">
        <v>0</v>
      </c>
      <c r="E120" s="46">
        <v>0</v>
      </c>
      <c r="F120" s="46">
        <v>131931229691</v>
      </c>
    </row>
    <row r="121" spans="1:6" x14ac:dyDescent="0.25">
      <c r="A121" s="43" t="s">
        <v>161</v>
      </c>
      <c r="B121" s="43" t="s">
        <v>160</v>
      </c>
      <c r="C121" s="46">
        <v>131931229691</v>
      </c>
      <c r="D121" s="46">
        <v>0</v>
      </c>
      <c r="E121" s="46">
        <v>0</v>
      </c>
      <c r="F121" s="46">
        <v>131931229691</v>
      </c>
    </row>
    <row r="122" spans="1:6" x14ac:dyDescent="0.25">
      <c r="A122" s="43" t="s">
        <v>162</v>
      </c>
      <c r="B122" s="43" t="s">
        <v>163</v>
      </c>
      <c r="C122" s="46">
        <v>1871948202.48</v>
      </c>
      <c r="D122" s="46">
        <v>0</v>
      </c>
      <c r="E122" s="46">
        <v>0</v>
      </c>
      <c r="F122" s="46">
        <v>1871948202.48</v>
      </c>
    </row>
    <row r="123" spans="1:6" x14ac:dyDescent="0.25">
      <c r="A123" s="43" t="s">
        <v>164</v>
      </c>
      <c r="B123" s="43" t="s">
        <v>136</v>
      </c>
      <c r="C123" s="46">
        <v>1871948202.48</v>
      </c>
      <c r="D123" s="46">
        <v>0</v>
      </c>
      <c r="E123" s="46">
        <v>0</v>
      </c>
      <c r="F123" s="46">
        <v>1871948202.48</v>
      </c>
    </row>
    <row r="124" spans="1:6" x14ac:dyDescent="0.25">
      <c r="A124" s="43" t="s">
        <v>165</v>
      </c>
      <c r="B124" s="43" t="s">
        <v>136</v>
      </c>
      <c r="C124" s="46">
        <v>1871948202.48</v>
      </c>
      <c r="D124" s="46">
        <v>0</v>
      </c>
      <c r="E124" s="46">
        <v>0</v>
      </c>
      <c r="F124" s="46">
        <v>1871948202.48</v>
      </c>
    </row>
    <row r="125" spans="1:6" x14ac:dyDescent="0.25">
      <c r="A125" s="43" t="s">
        <v>166</v>
      </c>
      <c r="B125" s="43" t="s">
        <v>167</v>
      </c>
      <c r="C125" s="46">
        <v>12851075.310000001</v>
      </c>
      <c r="D125" s="46">
        <v>0</v>
      </c>
      <c r="E125" s="46">
        <v>0.01</v>
      </c>
      <c r="F125" s="46">
        <v>12851075.300000001</v>
      </c>
    </row>
    <row r="126" spans="1:6" x14ac:dyDescent="0.25">
      <c r="A126" s="43" t="s">
        <v>168</v>
      </c>
      <c r="B126" s="43" t="s">
        <v>169</v>
      </c>
      <c r="C126" s="46">
        <v>12851075.310000001</v>
      </c>
      <c r="D126" s="46">
        <v>0</v>
      </c>
      <c r="E126" s="46">
        <v>0.01</v>
      </c>
      <c r="F126" s="46">
        <v>12851075.300000001</v>
      </c>
    </row>
    <row r="127" spans="1:6" x14ac:dyDescent="0.25">
      <c r="A127" s="43" t="s">
        <v>170</v>
      </c>
      <c r="B127" s="43" t="s">
        <v>169</v>
      </c>
      <c r="C127" s="46">
        <v>12851075.310000001</v>
      </c>
      <c r="D127" s="46">
        <v>0</v>
      </c>
      <c r="E127" s="46">
        <v>0.01</v>
      </c>
      <c r="F127" s="46">
        <v>12851075.300000001</v>
      </c>
    </row>
    <row r="128" spans="1:6" x14ac:dyDescent="0.25">
      <c r="A128" s="43" t="s">
        <v>171</v>
      </c>
      <c r="B128" s="43" t="s">
        <v>172</v>
      </c>
      <c r="C128" s="46">
        <v>0</v>
      </c>
      <c r="D128" s="46">
        <v>0</v>
      </c>
      <c r="E128" s="46">
        <v>0</v>
      </c>
      <c r="F128" s="46">
        <v>0</v>
      </c>
    </row>
    <row r="129" spans="1:6" x14ac:dyDescent="0.25">
      <c r="A129" s="43" t="s">
        <v>173</v>
      </c>
      <c r="B129" s="43" t="s">
        <v>172</v>
      </c>
      <c r="C129" s="46">
        <v>0</v>
      </c>
      <c r="D129" s="46">
        <v>0</v>
      </c>
      <c r="E129" s="46">
        <v>0</v>
      </c>
      <c r="F129" s="46">
        <v>0</v>
      </c>
    </row>
    <row r="130" spans="1:6" x14ac:dyDescent="0.25">
      <c r="A130" s="43" t="s">
        <v>174</v>
      </c>
      <c r="B130" s="43" t="s">
        <v>175</v>
      </c>
      <c r="C130" s="46">
        <v>20501941848.279999</v>
      </c>
      <c r="D130" s="46">
        <v>13068402954.030001</v>
      </c>
      <c r="E130" s="46">
        <v>968289470.55999994</v>
      </c>
      <c r="F130" s="46">
        <v>32602055331.75</v>
      </c>
    </row>
    <row r="131" spans="1:6" x14ac:dyDescent="0.25">
      <c r="A131" s="43" t="s">
        <v>176</v>
      </c>
      <c r="B131" s="43" t="s">
        <v>95</v>
      </c>
      <c r="C131" s="46">
        <v>646144213.33000004</v>
      </c>
      <c r="D131" s="46">
        <v>0</v>
      </c>
      <c r="E131" s="46">
        <v>27508281.539999999</v>
      </c>
      <c r="F131" s="46">
        <v>618635931.78999996</v>
      </c>
    </row>
    <row r="132" spans="1:6" x14ac:dyDescent="0.25">
      <c r="A132" s="43" t="s">
        <v>177</v>
      </c>
      <c r="B132" s="43" t="s">
        <v>95</v>
      </c>
      <c r="C132" s="46">
        <v>646144213.33000004</v>
      </c>
      <c r="D132" s="46">
        <v>0</v>
      </c>
      <c r="E132" s="46">
        <v>27508281.539999999</v>
      </c>
      <c r="F132" s="46">
        <v>618635931.78999996</v>
      </c>
    </row>
    <row r="133" spans="1:6" x14ac:dyDescent="0.25">
      <c r="A133" s="43" t="s">
        <v>178</v>
      </c>
      <c r="B133" s="43" t="s">
        <v>97</v>
      </c>
      <c r="C133" s="46">
        <v>19855797634.950001</v>
      </c>
      <c r="D133" s="46">
        <v>13068402954.030001</v>
      </c>
      <c r="E133" s="46">
        <v>940781189.01999998</v>
      </c>
      <c r="F133" s="46">
        <v>31983419399.959999</v>
      </c>
    </row>
    <row r="134" spans="1:6" x14ac:dyDescent="0.25">
      <c r="A134" s="43" t="s">
        <v>179</v>
      </c>
      <c r="B134" s="43" t="s">
        <v>97</v>
      </c>
      <c r="C134" s="46">
        <v>19855797634.950001</v>
      </c>
      <c r="D134" s="46">
        <v>13068402954.030001</v>
      </c>
      <c r="E134" s="46">
        <v>940781189.01999998</v>
      </c>
      <c r="F134" s="46">
        <v>31983419399.959999</v>
      </c>
    </row>
    <row r="135" spans="1:6" x14ac:dyDescent="0.25">
      <c r="A135" s="43" t="s">
        <v>180</v>
      </c>
      <c r="B135" s="43" t="s">
        <v>181</v>
      </c>
      <c r="C135" s="46">
        <v>29056158.609999999</v>
      </c>
      <c r="D135" s="46">
        <v>0</v>
      </c>
      <c r="E135" s="46">
        <v>0</v>
      </c>
      <c r="F135" s="46">
        <v>29056158.609999999</v>
      </c>
    </row>
    <row r="136" spans="1:6" x14ac:dyDescent="0.25">
      <c r="A136" s="43" t="s">
        <v>182</v>
      </c>
      <c r="B136" s="43" t="s">
        <v>103</v>
      </c>
      <c r="C136" s="46">
        <v>29056158.609999999</v>
      </c>
      <c r="D136" s="46">
        <v>0</v>
      </c>
      <c r="E136" s="46">
        <v>0</v>
      </c>
      <c r="F136" s="46">
        <v>29056158.609999999</v>
      </c>
    </row>
    <row r="137" spans="1:6" x14ac:dyDescent="0.25">
      <c r="A137" s="43" t="s">
        <v>183</v>
      </c>
      <c r="B137" s="43" t="s">
        <v>103</v>
      </c>
      <c r="C137" s="46">
        <v>29056158.609999999</v>
      </c>
      <c r="D137" s="46">
        <v>0</v>
      </c>
      <c r="E137" s="46">
        <v>0</v>
      </c>
      <c r="F137" s="46">
        <v>29056158.609999999</v>
      </c>
    </row>
    <row r="138" spans="1:6" x14ac:dyDescent="0.25">
      <c r="A138" s="43" t="s">
        <v>184</v>
      </c>
      <c r="B138" s="43" t="s">
        <v>185</v>
      </c>
      <c r="C138" s="46">
        <v>0</v>
      </c>
      <c r="D138" s="46">
        <v>0</v>
      </c>
      <c r="E138" s="46">
        <v>0</v>
      </c>
      <c r="F138" s="46">
        <v>0</v>
      </c>
    </row>
    <row r="139" spans="1:6" x14ac:dyDescent="0.25">
      <c r="A139" s="43" t="s">
        <v>186</v>
      </c>
      <c r="B139" s="43" t="s">
        <v>185</v>
      </c>
      <c r="C139" s="46">
        <v>0</v>
      </c>
      <c r="D139" s="46">
        <v>0</v>
      </c>
      <c r="E139" s="46">
        <v>0</v>
      </c>
      <c r="F139" s="46">
        <v>0</v>
      </c>
    </row>
    <row r="140" spans="1:6" x14ac:dyDescent="0.25">
      <c r="A140" s="43" t="s">
        <v>187</v>
      </c>
      <c r="B140" s="43" t="s">
        <v>188</v>
      </c>
      <c r="C140" s="46">
        <v>5159092635.4099998</v>
      </c>
      <c r="D140" s="46">
        <v>280450999.44</v>
      </c>
      <c r="E140" s="46">
        <v>252049654.31999999</v>
      </c>
      <c r="F140" s="46">
        <v>5187493980.5299997</v>
      </c>
    </row>
    <row r="141" spans="1:6" x14ac:dyDescent="0.25">
      <c r="A141" s="43" t="s">
        <v>189</v>
      </c>
      <c r="B141" s="43" t="s">
        <v>107</v>
      </c>
      <c r="C141" s="46">
        <v>3514043495.75</v>
      </c>
      <c r="D141" s="46">
        <v>28222980.25</v>
      </c>
      <c r="E141" s="46">
        <v>59557038.399999999</v>
      </c>
      <c r="F141" s="46">
        <v>3482709437.5999999</v>
      </c>
    </row>
    <row r="142" spans="1:6" x14ac:dyDescent="0.25">
      <c r="A142" s="43" t="s">
        <v>190</v>
      </c>
      <c r="B142" s="43" t="s">
        <v>107</v>
      </c>
      <c r="C142" s="46">
        <v>3514043495.75</v>
      </c>
      <c r="D142" s="46">
        <v>28222980.25</v>
      </c>
      <c r="E142" s="46">
        <v>59557038.399999999</v>
      </c>
      <c r="F142" s="46">
        <v>3482709437.5999999</v>
      </c>
    </row>
    <row r="143" spans="1:6" x14ac:dyDescent="0.25">
      <c r="A143" s="43" t="s">
        <v>191</v>
      </c>
      <c r="B143" s="43" t="s">
        <v>109</v>
      </c>
      <c r="C143" s="46">
        <v>1631271860.72</v>
      </c>
      <c r="D143" s="46">
        <v>252228019.16</v>
      </c>
      <c r="E143" s="46">
        <v>192492615.91999999</v>
      </c>
      <c r="F143" s="46">
        <v>1691007263.96</v>
      </c>
    </row>
    <row r="144" spans="1:6" x14ac:dyDescent="0.25">
      <c r="A144" s="43" t="s">
        <v>192</v>
      </c>
      <c r="B144" s="43" t="s">
        <v>109</v>
      </c>
      <c r="C144" s="46">
        <v>1631271860.72</v>
      </c>
      <c r="D144" s="46">
        <v>252228019.16</v>
      </c>
      <c r="E144" s="46">
        <v>192492615.91999999</v>
      </c>
      <c r="F144" s="46">
        <v>1691007263.96</v>
      </c>
    </row>
    <row r="145" spans="1:6" ht="30" x14ac:dyDescent="0.25">
      <c r="A145" s="43" t="s">
        <v>193</v>
      </c>
      <c r="B145" s="43" t="s">
        <v>146</v>
      </c>
      <c r="C145" s="46">
        <v>13777278.939999999</v>
      </c>
      <c r="D145" s="46">
        <v>0.03</v>
      </c>
      <c r="E145" s="46">
        <v>0</v>
      </c>
      <c r="F145" s="46">
        <v>13777278.970000001</v>
      </c>
    </row>
    <row r="146" spans="1:6" ht="30" x14ac:dyDescent="0.25">
      <c r="A146" s="43" t="s">
        <v>194</v>
      </c>
      <c r="B146" s="43" t="s">
        <v>146</v>
      </c>
      <c r="C146" s="46">
        <v>13777278.939999999</v>
      </c>
      <c r="D146" s="46">
        <v>0.03</v>
      </c>
      <c r="E146" s="46">
        <v>0</v>
      </c>
      <c r="F146" s="46">
        <v>13777278.970000001</v>
      </c>
    </row>
    <row r="147" spans="1:6" x14ac:dyDescent="0.25">
      <c r="A147" s="43" t="s">
        <v>195</v>
      </c>
      <c r="B147" s="43" t="s">
        <v>196</v>
      </c>
      <c r="C147" s="46">
        <v>14422892658.959999</v>
      </c>
      <c r="D147" s="46">
        <v>482826359</v>
      </c>
      <c r="E147" s="46">
        <v>374620397.44</v>
      </c>
      <c r="F147" s="46">
        <v>14531098620.52</v>
      </c>
    </row>
    <row r="148" spans="1:6" x14ac:dyDescent="0.25">
      <c r="A148" s="43" t="s">
        <v>197</v>
      </c>
      <c r="B148" s="43" t="s">
        <v>115</v>
      </c>
      <c r="C148" s="46">
        <v>6102611092.4200001</v>
      </c>
      <c r="D148" s="46">
        <v>216304775.49000001</v>
      </c>
      <c r="E148" s="46">
        <v>228656863.28999999</v>
      </c>
      <c r="F148" s="46">
        <v>6090259004.6199999</v>
      </c>
    </row>
    <row r="149" spans="1:6" x14ac:dyDescent="0.25">
      <c r="A149" s="43" t="s">
        <v>198</v>
      </c>
      <c r="B149" s="43" t="s">
        <v>115</v>
      </c>
      <c r="C149" s="46">
        <v>6102611092.4200001</v>
      </c>
      <c r="D149" s="46">
        <v>216304775.49000001</v>
      </c>
      <c r="E149" s="46">
        <v>228656863.28999999</v>
      </c>
      <c r="F149" s="46">
        <v>6090259004.6199999</v>
      </c>
    </row>
    <row r="150" spans="1:6" x14ac:dyDescent="0.25">
      <c r="A150" s="43" t="s">
        <v>199</v>
      </c>
      <c r="B150" s="43" t="s">
        <v>117</v>
      </c>
      <c r="C150" s="46">
        <v>8162113510.8500004</v>
      </c>
      <c r="D150" s="46">
        <v>266521583.50999999</v>
      </c>
      <c r="E150" s="46">
        <v>145963534.06</v>
      </c>
      <c r="F150" s="46">
        <v>8282671560.3000002</v>
      </c>
    </row>
    <row r="151" spans="1:6" x14ac:dyDescent="0.25">
      <c r="A151" s="43" t="s">
        <v>200</v>
      </c>
      <c r="B151" s="43" t="s">
        <v>117</v>
      </c>
      <c r="C151" s="46">
        <v>8162113510.8500004</v>
      </c>
      <c r="D151" s="46">
        <v>266521583.50999999</v>
      </c>
      <c r="E151" s="46">
        <v>145963534.06</v>
      </c>
      <c r="F151" s="46">
        <v>8282671560.3000002</v>
      </c>
    </row>
    <row r="152" spans="1:6" x14ac:dyDescent="0.25">
      <c r="A152" s="43" t="s">
        <v>201</v>
      </c>
      <c r="B152" s="43" t="s">
        <v>119</v>
      </c>
      <c r="C152" s="46">
        <v>158168055.69</v>
      </c>
      <c r="D152" s="46">
        <v>0</v>
      </c>
      <c r="E152" s="46">
        <v>0.09</v>
      </c>
      <c r="F152" s="46">
        <v>158168055.59999999</v>
      </c>
    </row>
    <row r="153" spans="1:6" x14ac:dyDescent="0.25">
      <c r="A153" s="43" t="s">
        <v>202</v>
      </c>
      <c r="B153" s="43" t="s">
        <v>119</v>
      </c>
      <c r="C153" s="46">
        <v>158168055.69</v>
      </c>
      <c r="D153" s="46">
        <v>0</v>
      </c>
      <c r="E153" s="46">
        <v>0.09</v>
      </c>
      <c r="F153" s="46">
        <v>158168055.59999999</v>
      </c>
    </row>
    <row r="154" spans="1:6" ht="30" x14ac:dyDescent="0.25">
      <c r="A154" s="43" t="s">
        <v>203</v>
      </c>
      <c r="B154" s="43" t="s">
        <v>121</v>
      </c>
      <c r="C154" s="46">
        <v>0</v>
      </c>
      <c r="D154" s="46">
        <v>0</v>
      </c>
      <c r="E154" s="46">
        <v>0</v>
      </c>
      <c r="F154" s="46">
        <v>0</v>
      </c>
    </row>
    <row r="155" spans="1:6" ht="30" x14ac:dyDescent="0.25">
      <c r="A155" s="43" t="s">
        <v>204</v>
      </c>
      <c r="B155" s="43" t="s">
        <v>121</v>
      </c>
      <c r="C155" s="46">
        <v>0</v>
      </c>
      <c r="D155" s="46">
        <v>0</v>
      </c>
      <c r="E155" s="46">
        <v>0</v>
      </c>
      <c r="F155" s="46">
        <v>0</v>
      </c>
    </row>
    <row r="156" spans="1:6" ht="30" x14ac:dyDescent="0.25">
      <c r="A156" s="43" t="s">
        <v>205</v>
      </c>
      <c r="B156" s="43" t="s">
        <v>206</v>
      </c>
      <c r="C156" s="46">
        <v>1476950848.98</v>
      </c>
      <c r="D156" s="46">
        <v>0</v>
      </c>
      <c r="E156" s="46">
        <v>67138227.480000004</v>
      </c>
      <c r="F156" s="46">
        <v>1409812621.5</v>
      </c>
    </row>
    <row r="157" spans="1:6" x14ac:dyDescent="0.25">
      <c r="A157" s="43" t="s">
        <v>1088</v>
      </c>
      <c r="B157" s="43" t="s">
        <v>1087</v>
      </c>
      <c r="C157" s="46">
        <v>0</v>
      </c>
      <c r="D157" s="46">
        <v>0</v>
      </c>
      <c r="E157" s="46">
        <v>0</v>
      </c>
      <c r="F157" s="46">
        <v>0</v>
      </c>
    </row>
    <row r="158" spans="1:6" x14ac:dyDescent="0.25">
      <c r="A158" s="43" t="s">
        <v>1089</v>
      </c>
      <c r="B158" s="43" t="s">
        <v>1087</v>
      </c>
      <c r="C158" s="46">
        <v>0</v>
      </c>
      <c r="D158" s="46">
        <v>0</v>
      </c>
      <c r="E158" s="46">
        <v>0</v>
      </c>
      <c r="F158" s="46">
        <v>0</v>
      </c>
    </row>
    <row r="159" spans="1:6" x14ac:dyDescent="0.25">
      <c r="A159" s="43" t="s">
        <v>207</v>
      </c>
      <c r="B159" s="43" t="s">
        <v>127</v>
      </c>
      <c r="C159" s="46">
        <v>1298119989.5799999</v>
      </c>
      <c r="D159" s="46">
        <v>0</v>
      </c>
      <c r="E159" s="46">
        <v>67138227.480000004</v>
      </c>
      <c r="F159" s="46">
        <v>1230981762.0999999</v>
      </c>
    </row>
    <row r="160" spans="1:6" x14ac:dyDescent="0.25">
      <c r="A160" s="43" t="s">
        <v>208</v>
      </c>
      <c r="B160" s="43" t="s">
        <v>127</v>
      </c>
      <c r="C160" s="46">
        <v>1298119989.5799999</v>
      </c>
      <c r="D160" s="46">
        <v>0</v>
      </c>
      <c r="E160" s="46">
        <v>67138227.480000004</v>
      </c>
      <c r="F160" s="46">
        <v>1230981762.0999999</v>
      </c>
    </row>
    <row r="161" spans="1:6" x14ac:dyDescent="0.25">
      <c r="A161" s="43" t="s">
        <v>209</v>
      </c>
      <c r="B161" s="43" t="s">
        <v>210</v>
      </c>
      <c r="C161" s="46">
        <v>178830859.40000001</v>
      </c>
      <c r="D161" s="46">
        <v>0</v>
      </c>
      <c r="E161" s="46">
        <v>0</v>
      </c>
      <c r="F161" s="46">
        <v>178830859.40000001</v>
      </c>
    </row>
    <row r="162" spans="1:6" x14ac:dyDescent="0.25">
      <c r="A162" s="43" t="s">
        <v>211</v>
      </c>
      <c r="B162" s="43" t="s">
        <v>210</v>
      </c>
      <c r="C162" s="46">
        <v>178830859.40000001</v>
      </c>
      <c r="D162" s="46">
        <v>0</v>
      </c>
      <c r="E162" s="46">
        <v>0</v>
      </c>
      <c r="F162" s="46">
        <v>178830859.40000001</v>
      </c>
    </row>
    <row r="163" spans="1:6" ht="30" x14ac:dyDescent="0.25">
      <c r="A163" s="43" t="s">
        <v>212</v>
      </c>
      <c r="B163" s="43" t="s">
        <v>213</v>
      </c>
      <c r="C163" s="46">
        <v>15535583.35</v>
      </c>
      <c r="D163" s="46">
        <v>0</v>
      </c>
      <c r="E163" s="46">
        <v>0</v>
      </c>
      <c r="F163" s="46">
        <v>15535583.35</v>
      </c>
    </row>
    <row r="164" spans="1:6" x14ac:dyDescent="0.25">
      <c r="A164" s="43" t="s">
        <v>214</v>
      </c>
      <c r="B164" s="43" t="s">
        <v>156</v>
      </c>
      <c r="C164" s="46">
        <v>9261958.1199999992</v>
      </c>
      <c r="D164" s="46">
        <v>0</v>
      </c>
      <c r="E164" s="46">
        <v>0</v>
      </c>
      <c r="F164" s="46">
        <v>9261958.1199999992</v>
      </c>
    </row>
    <row r="165" spans="1:6" x14ac:dyDescent="0.25">
      <c r="A165" s="43" t="s">
        <v>215</v>
      </c>
      <c r="B165" s="43" t="s">
        <v>156</v>
      </c>
      <c r="C165" s="46">
        <v>9261958.1199999992</v>
      </c>
      <c r="D165" s="46">
        <v>0</v>
      </c>
      <c r="E165" s="46">
        <v>0</v>
      </c>
      <c r="F165" s="46">
        <v>9261958.1199999992</v>
      </c>
    </row>
    <row r="166" spans="1:6" ht="30" x14ac:dyDescent="0.25">
      <c r="A166" s="43" t="s">
        <v>216</v>
      </c>
      <c r="B166" s="43" t="s">
        <v>217</v>
      </c>
      <c r="C166" s="46">
        <v>6273625.2300000004</v>
      </c>
      <c r="D166" s="46">
        <v>0</v>
      </c>
      <c r="E166" s="46">
        <v>0</v>
      </c>
      <c r="F166" s="46">
        <v>6273625.2300000004</v>
      </c>
    </row>
    <row r="167" spans="1:6" ht="30" x14ac:dyDescent="0.25">
      <c r="A167" s="43" t="s">
        <v>218</v>
      </c>
      <c r="B167" s="43" t="s">
        <v>217</v>
      </c>
      <c r="C167" s="46">
        <v>6273625.2300000004</v>
      </c>
      <c r="D167" s="46">
        <v>0</v>
      </c>
      <c r="E167" s="46">
        <v>0</v>
      </c>
      <c r="F167" s="46">
        <v>6273625.2300000004</v>
      </c>
    </row>
    <row r="168" spans="1:6" ht="30" x14ac:dyDescent="0.25">
      <c r="A168" s="43" t="s">
        <v>219</v>
      </c>
      <c r="B168" s="43" t="s">
        <v>220</v>
      </c>
      <c r="C168" s="46">
        <v>0</v>
      </c>
      <c r="D168" s="46">
        <v>0</v>
      </c>
      <c r="E168" s="46">
        <v>0</v>
      </c>
      <c r="F168" s="46">
        <v>0</v>
      </c>
    </row>
    <row r="169" spans="1:6" ht="30" x14ac:dyDescent="0.25">
      <c r="A169" s="43" t="s">
        <v>221</v>
      </c>
      <c r="B169" s="43" t="s">
        <v>220</v>
      </c>
      <c r="C169" s="46">
        <v>0</v>
      </c>
      <c r="D169" s="46">
        <v>0</v>
      </c>
      <c r="E169" s="46">
        <v>0</v>
      </c>
      <c r="F169" s="46">
        <v>0</v>
      </c>
    </row>
    <row r="170" spans="1:6" x14ac:dyDescent="0.25">
      <c r="A170" s="43" t="s">
        <v>222</v>
      </c>
      <c r="B170" s="43" t="s">
        <v>223</v>
      </c>
      <c r="C170" s="46">
        <v>76981559.640000001</v>
      </c>
      <c r="D170" s="46">
        <v>0</v>
      </c>
      <c r="E170" s="46">
        <v>0</v>
      </c>
      <c r="F170" s="46">
        <v>76981559.640000001</v>
      </c>
    </row>
    <row r="171" spans="1:6" x14ac:dyDescent="0.25">
      <c r="A171" s="43" t="s">
        <v>224</v>
      </c>
      <c r="B171" s="43" t="s">
        <v>225</v>
      </c>
      <c r="C171" s="46">
        <v>76981559.640000001</v>
      </c>
      <c r="D171" s="46">
        <v>0</v>
      </c>
      <c r="E171" s="46">
        <v>0</v>
      </c>
      <c r="F171" s="46">
        <v>76981559.640000001</v>
      </c>
    </row>
    <row r="172" spans="1:6" x14ac:dyDescent="0.25">
      <c r="A172" s="43" t="s">
        <v>226</v>
      </c>
      <c r="B172" s="43" t="s">
        <v>225</v>
      </c>
      <c r="C172" s="46">
        <v>76981559.640000001</v>
      </c>
      <c r="D172" s="46">
        <v>0</v>
      </c>
      <c r="E172" s="46">
        <v>0</v>
      </c>
      <c r="F172" s="46">
        <v>76981559.640000001</v>
      </c>
    </row>
    <row r="173" spans="1:6" ht="30" x14ac:dyDescent="0.25">
      <c r="A173" s="43" t="s">
        <v>227</v>
      </c>
      <c r="B173" s="43" t="s">
        <v>228</v>
      </c>
      <c r="C173" s="46">
        <v>-15526611092.809999</v>
      </c>
      <c r="D173" s="46">
        <v>2466928490.8299999</v>
      </c>
      <c r="E173" s="46">
        <v>6496321336.6400003</v>
      </c>
      <c r="F173" s="46">
        <v>-19556003938.619999</v>
      </c>
    </row>
    <row r="174" spans="1:6" x14ac:dyDescent="0.25">
      <c r="A174" s="43" t="s">
        <v>229</v>
      </c>
      <c r="B174" s="43" t="s">
        <v>230</v>
      </c>
      <c r="C174" s="46">
        <v>-7915873781.4700003</v>
      </c>
      <c r="D174" s="46">
        <v>219885382.83000001</v>
      </c>
      <c r="E174" s="46">
        <v>1539197679.8599999</v>
      </c>
      <c r="F174" s="46">
        <v>-9235186078.5</v>
      </c>
    </row>
    <row r="175" spans="1:6" x14ac:dyDescent="0.25">
      <c r="A175" s="43" t="s">
        <v>231</v>
      </c>
      <c r="B175" s="43" t="s">
        <v>160</v>
      </c>
      <c r="C175" s="46">
        <v>-7915873781.4700003</v>
      </c>
      <c r="D175" s="46">
        <v>219885382.83000001</v>
      </c>
      <c r="E175" s="46">
        <v>1539197679.8599999</v>
      </c>
      <c r="F175" s="46">
        <v>-9235186078.5</v>
      </c>
    </row>
    <row r="176" spans="1:6" x14ac:dyDescent="0.25">
      <c r="A176" s="43" t="s">
        <v>232</v>
      </c>
      <c r="B176" s="43" t="s">
        <v>134</v>
      </c>
      <c r="C176" s="46">
        <v>-371006122.56999999</v>
      </c>
      <c r="D176" s="46">
        <v>10399712.279999999</v>
      </c>
      <c r="E176" s="46">
        <v>72797985.959999993</v>
      </c>
      <c r="F176" s="46">
        <v>-433404396.25</v>
      </c>
    </row>
    <row r="177" spans="1:6" x14ac:dyDescent="0.25">
      <c r="A177" s="43" t="s">
        <v>233</v>
      </c>
      <c r="B177" s="43" t="s">
        <v>136</v>
      </c>
      <c r="C177" s="46">
        <v>-371006122.56999999</v>
      </c>
      <c r="D177" s="46">
        <v>10399712.279999999</v>
      </c>
      <c r="E177" s="46">
        <v>72797985.959999993</v>
      </c>
      <c r="F177" s="46">
        <v>-433404396.25</v>
      </c>
    </row>
    <row r="178" spans="1:6" x14ac:dyDescent="0.25">
      <c r="A178" s="43" t="s">
        <v>234</v>
      </c>
      <c r="B178" s="43" t="s">
        <v>235</v>
      </c>
      <c r="C178" s="46">
        <v>-3855322.65</v>
      </c>
      <c r="D178" s="46">
        <v>107092.3</v>
      </c>
      <c r="E178" s="46">
        <v>749646.1</v>
      </c>
      <c r="F178" s="46">
        <v>-4497876.45</v>
      </c>
    </row>
    <row r="179" spans="1:6" x14ac:dyDescent="0.25">
      <c r="A179" s="43" t="s">
        <v>236</v>
      </c>
      <c r="B179" s="43" t="s">
        <v>169</v>
      </c>
      <c r="C179" s="46">
        <v>-3855322.65</v>
      </c>
      <c r="D179" s="46">
        <v>107092.3</v>
      </c>
      <c r="E179" s="46">
        <v>749646.1</v>
      </c>
      <c r="F179" s="46">
        <v>-4497876.45</v>
      </c>
    </row>
    <row r="180" spans="1:6" x14ac:dyDescent="0.25">
      <c r="A180" s="43" t="s">
        <v>237</v>
      </c>
      <c r="B180" s="43" t="s">
        <v>172</v>
      </c>
      <c r="C180" s="46">
        <v>0</v>
      </c>
      <c r="D180" s="46">
        <v>0</v>
      </c>
      <c r="E180" s="46">
        <v>0</v>
      </c>
      <c r="F180" s="46">
        <v>0</v>
      </c>
    </row>
    <row r="181" spans="1:6" x14ac:dyDescent="0.25">
      <c r="A181" s="43" t="s">
        <v>238</v>
      </c>
      <c r="B181" s="43" t="s">
        <v>93</v>
      </c>
      <c r="C181" s="46">
        <v>-2006021582.3699999</v>
      </c>
      <c r="D181" s="46">
        <v>526882318.07999998</v>
      </c>
      <c r="E181" s="46">
        <v>2365000224.0700002</v>
      </c>
      <c r="F181" s="46">
        <v>-3844139488.3600001</v>
      </c>
    </row>
    <row r="182" spans="1:6" x14ac:dyDescent="0.25">
      <c r="A182" s="43" t="s">
        <v>239</v>
      </c>
      <c r="B182" s="43" t="s">
        <v>95</v>
      </c>
      <c r="C182" s="46">
        <v>-140810632.66999999</v>
      </c>
      <c r="D182" s="46">
        <v>13557445.6</v>
      </c>
      <c r="E182" s="46">
        <v>36447020.939999998</v>
      </c>
      <c r="F182" s="46">
        <v>-163700208.00999999</v>
      </c>
    </row>
    <row r="183" spans="1:6" x14ac:dyDescent="0.25">
      <c r="A183" s="43" t="s">
        <v>240</v>
      </c>
      <c r="B183" s="43" t="s">
        <v>97</v>
      </c>
      <c r="C183" s="46">
        <v>-1865210949.7</v>
      </c>
      <c r="D183" s="46">
        <v>513324872.48000002</v>
      </c>
      <c r="E183" s="46">
        <v>2328553203.1300001</v>
      </c>
      <c r="F183" s="46">
        <v>-3680439280.3499999</v>
      </c>
    </row>
    <row r="184" spans="1:6" x14ac:dyDescent="0.25">
      <c r="A184" s="43" t="s">
        <v>241</v>
      </c>
      <c r="B184" s="43" t="s">
        <v>141</v>
      </c>
      <c r="C184" s="46">
        <v>0</v>
      </c>
      <c r="D184" s="46">
        <v>0</v>
      </c>
      <c r="E184" s="46">
        <v>0</v>
      </c>
      <c r="F184" s="46">
        <v>0</v>
      </c>
    </row>
    <row r="185" spans="1:6" x14ac:dyDescent="0.25">
      <c r="A185" s="43" t="s">
        <v>242</v>
      </c>
      <c r="B185" s="43" t="s">
        <v>101</v>
      </c>
      <c r="C185" s="46">
        <v>-5253871.74</v>
      </c>
      <c r="D185" s="46">
        <v>243645.32</v>
      </c>
      <c r="E185" s="46">
        <v>1705517.24</v>
      </c>
      <c r="F185" s="46">
        <v>-6715743.6600000001</v>
      </c>
    </row>
    <row r="186" spans="1:6" x14ac:dyDescent="0.25">
      <c r="A186" s="43" t="s">
        <v>243</v>
      </c>
      <c r="B186" s="43" t="s">
        <v>244</v>
      </c>
      <c r="C186" s="46">
        <v>0</v>
      </c>
      <c r="D186" s="46">
        <v>0</v>
      </c>
      <c r="E186" s="46">
        <v>0</v>
      </c>
      <c r="F186" s="46">
        <v>0</v>
      </c>
    </row>
    <row r="187" spans="1:6" x14ac:dyDescent="0.25">
      <c r="A187" s="43" t="s">
        <v>245</v>
      </c>
      <c r="B187" s="43" t="s">
        <v>103</v>
      </c>
      <c r="C187" s="46">
        <v>-5253871.74</v>
      </c>
      <c r="D187" s="46">
        <v>243645.32</v>
      </c>
      <c r="E187" s="46">
        <v>1705517.24</v>
      </c>
      <c r="F187" s="46">
        <v>-6715743.6600000001</v>
      </c>
    </row>
    <row r="188" spans="1:6" ht="30" x14ac:dyDescent="0.25">
      <c r="A188" s="43" t="s">
        <v>246</v>
      </c>
      <c r="B188" s="43" t="s">
        <v>247</v>
      </c>
      <c r="C188" s="46">
        <v>0</v>
      </c>
      <c r="D188" s="46">
        <v>0</v>
      </c>
      <c r="E188" s="46">
        <v>0</v>
      </c>
      <c r="F188" s="46">
        <v>0</v>
      </c>
    </row>
    <row r="189" spans="1:6" x14ac:dyDescent="0.25">
      <c r="A189" s="43" t="s">
        <v>248</v>
      </c>
      <c r="B189" s="43" t="s">
        <v>185</v>
      </c>
      <c r="C189" s="46">
        <v>0</v>
      </c>
      <c r="D189" s="46">
        <v>0</v>
      </c>
      <c r="E189" s="46">
        <v>0</v>
      </c>
      <c r="F189" s="46">
        <v>0</v>
      </c>
    </row>
    <row r="190" spans="1:6" x14ac:dyDescent="0.25">
      <c r="A190" s="43" t="s">
        <v>249</v>
      </c>
      <c r="B190" s="43" t="s">
        <v>105</v>
      </c>
      <c r="C190" s="46">
        <v>-932087164.92999995</v>
      </c>
      <c r="D190" s="46">
        <v>82715840.25</v>
      </c>
      <c r="E190" s="46">
        <v>209166186.31999999</v>
      </c>
      <c r="F190" s="46">
        <v>-1058537511</v>
      </c>
    </row>
    <row r="191" spans="1:6" x14ac:dyDescent="0.25">
      <c r="A191" s="43" t="s">
        <v>250</v>
      </c>
      <c r="B191" s="43" t="s">
        <v>107</v>
      </c>
      <c r="C191" s="46">
        <v>-676118448.38</v>
      </c>
      <c r="D191" s="46">
        <v>31928354.559999999</v>
      </c>
      <c r="E191" s="46">
        <v>141822018.44</v>
      </c>
      <c r="F191" s="46">
        <v>-786012112.25999999</v>
      </c>
    </row>
    <row r="192" spans="1:6" x14ac:dyDescent="0.25">
      <c r="A192" s="43" t="s">
        <v>251</v>
      </c>
      <c r="B192" s="43" t="s">
        <v>109</v>
      </c>
      <c r="C192" s="46">
        <v>-253213261.12</v>
      </c>
      <c r="D192" s="46">
        <v>50710945.189999998</v>
      </c>
      <c r="E192" s="46">
        <v>66808385.100000001</v>
      </c>
      <c r="F192" s="46">
        <v>-269310701.02999997</v>
      </c>
    </row>
    <row r="193" spans="1:6" ht="30" x14ac:dyDescent="0.25">
      <c r="A193" s="43" t="s">
        <v>252</v>
      </c>
      <c r="B193" s="43" t="s">
        <v>146</v>
      </c>
      <c r="C193" s="46">
        <v>-2755455.43</v>
      </c>
      <c r="D193" s="46">
        <v>76540.5</v>
      </c>
      <c r="E193" s="46">
        <v>535782.78</v>
      </c>
      <c r="F193" s="46">
        <v>-3214697.71</v>
      </c>
    </row>
    <row r="194" spans="1:6" x14ac:dyDescent="0.25">
      <c r="A194" s="43" t="s">
        <v>253</v>
      </c>
      <c r="B194" s="43" t="s">
        <v>113</v>
      </c>
      <c r="C194" s="46">
        <v>-2395402651.9699998</v>
      </c>
      <c r="D194" s="46">
        <v>236125261.38999999</v>
      </c>
      <c r="E194" s="46">
        <v>935379990.35000002</v>
      </c>
      <c r="F194" s="46">
        <v>-3094657380.9299998</v>
      </c>
    </row>
    <row r="195" spans="1:6" x14ac:dyDescent="0.25">
      <c r="A195" s="43" t="s">
        <v>254</v>
      </c>
      <c r="B195" s="43" t="s">
        <v>115</v>
      </c>
      <c r="C195" s="46">
        <v>-1155093725.2</v>
      </c>
      <c r="D195" s="46">
        <v>134920854.37</v>
      </c>
      <c r="E195" s="46">
        <v>440079084.16000003</v>
      </c>
      <c r="F195" s="46">
        <v>-1460251954.99</v>
      </c>
    </row>
    <row r="196" spans="1:6" x14ac:dyDescent="0.25">
      <c r="A196" s="43" t="s">
        <v>255</v>
      </c>
      <c r="B196" s="43" t="s">
        <v>117</v>
      </c>
      <c r="C196" s="46">
        <v>-1192858511.1800001</v>
      </c>
      <c r="D196" s="46">
        <v>99886339.680000007</v>
      </c>
      <c r="E196" s="46">
        <v>486074437.20999998</v>
      </c>
      <c r="F196" s="46">
        <v>-1579046608.71</v>
      </c>
    </row>
    <row r="197" spans="1:6" x14ac:dyDescent="0.25">
      <c r="A197" s="43" t="s">
        <v>256</v>
      </c>
      <c r="B197" s="43" t="s">
        <v>119</v>
      </c>
      <c r="C197" s="46">
        <v>-47450415.590000004</v>
      </c>
      <c r="D197" s="46">
        <v>1318067.3400000001</v>
      </c>
      <c r="E197" s="46">
        <v>9226468.9800000004</v>
      </c>
      <c r="F197" s="46">
        <v>-55358817.229999997</v>
      </c>
    </row>
    <row r="198" spans="1:6" ht="30" x14ac:dyDescent="0.25">
      <c r="A198" s="43" t="s">
        <v>257</v>
      </c>
      <c r="B198" s="43" t="s">
        <v>121</v>
      </c>
      <c r="C198" s="46">
        <v>0</v>
      </c>
      <c r="D198" s="46">
        <v>0</v>
      </c>
      <c r="E198" s="46">
        <v>0</v>
      </c>
      <c r="F198" s="46">
        <v>0</v>
      </c>
    </row>
    <row r="199" spans="1:6" x14ac:dyDescent="0.25">
      <c r="A199" s="43" t="s">
        <v>258</v>
      </c>
      <c r="B199" s="43" t="s">
        <v>125</v>
      </c>
      <c r="C199" s="46">
        <v>-290681165.75</v>
      </c>
      <c r="D199" s="46">
        <v>23684373.98</v>
      </c>
      <c r="E199" s="46">
        <v>57250482.840000004</v>
      </c>
      <c r="F199" s="46">
        <v>-324247274.61000001</v>
      </c>
    </row>
    <row r="200" spans="1:6" x14ac:dyDescent="0.25">
      <c r="A200" s="43" t="s">
        <v>259</v>
      </c>
      <c r="B200" s="43" t="s">
        <v>127</v>
      </c>
      <c r="C200" s="46">
        <v>-259623998.28</v>
      </c>
      <c r="D200" s="46">
        <v>22690869.199999999</v>
      </c>
      <c r="E200" s="46">
        <v>50295949.380000003</v>
      </c>
      <c r="F200" s="46">
        <v>-287229078.45999998</v>
      </c>
    </row>
    <row r="201" spans="1:6" x14ac:dyDescent="0.25">
      <c r="A201" s="43" t="s">
        <v>260</v>
      </c>
      <c r="B201" s="43" t="s">
        <v>210</v>
      </c>
      <c r="C201" s="46">
        <v>-31057167.469999999</v>
      </c>
      <c r="D201" s="46">
        <v>993504.78</v>
      </c>
      <c r="E201" s="46">
        <v>6954533.46</v>
      </c>
      <c r="F201" s="46">
        <v>-37018196.149999999</v>
      </c>
    </row>
    <row r="202" spans="1:6" ht="30" x14ac:dyDescent="0.25">
      <c r="A202" s="43" t="s">
        <v>261</v>
      </c>
      <c r="B202" s="43" t="s">
        <v>262</v>
      </c>
      <c r="C202" s="46">
        <v>0</v>
      </c>
      <c r="D202" s="46">
        <v>0</v>
      </c>
      <c r="E202" s="46">
        <v>0</v>
      </c>
      <c r="F202" s="46">
        <v>0</v>
      </c>
    </row>
    <row r="203" spans="1:6" x14ac:dyDescent="0.25">
      <c r="A203" s="43" t="s">
        <v>263</v>
      </c>
      <c r="B203" s="43" t="s">
        <v>154</v>
      </c>
      <c r="C203" s="46">
        <v>-4660675.04</v>
      </c>
      <c r="D203" s="46">
        <v>129463.2</v>
      </c>
      <c r="E203" s="46">
        <v>906242.4</v>
      </c>
      <c r="F203" s="46">
        <v>-5437454.2400000002</v>
      </c>
    </row>
    <row r="204" spans="1:6" x14ac:dyDescent="0.25">
      <c r="A204" s="43" t="s">
        <v>264</v>
      </c>
      <c r="B204" s="43" t="s">
        <v>156</v>
      </c>
      <c r="C204" s="46">
        <v>-2778587.41</v>
      </c>
      <c r="D204" s="46">
        <v>77182.98</v>
      </c>
      <c r="E204" s="46">
        <v>540280.86</v>
      </c>
      <c r="F204" s="46">
        <v>-3241685.29</v>
      </c>
    </row>
    <row r="205" spans="1:6" ht="30" x14ac:dyDescent="0.25">
      <c r="A205" s="43" t="s">
        <v>265</v>
      </c>
      <c r="B205" s="43" t="s">
        <v>217</v>
      </c>
      <c r="C205" s="46">
        <v>-1882087.63</v>
      </c>
      <c r="D205" s="46">
        <v>52280.22</v>
      </c>
      <c r="E205" s="46">
        <v>365961.54</v>
      </c>
      <c r="F205" s="46">
        <v>-2195768.9500000002</v>
      </c>
    </row>
    <row r="206" spans="1:6" ht="30" x14ac:dyDescent="0.25">
      <c r="A206" s="43" t="s">
        <v>266</v>
      </c>
      <c r="B206" s="43" t="s">
        <v>220</v>
      </c>
      <c r="C206" s="46">
        <v>0</v>
      </c>
      <c r="D206" s="46">
        <v>0</v>
      </c>
      <c r="E206" s="46">
        <v>0</v>
      </c>
      <c r="F206" s="46">
        <v>0</v>
      </c>
    </row>
    <row r="207" spans="1:6" x14ac:dyDescent="0.25">
      <c r="A207" s="43" t="s">
        <v>267</v>
      </c>
      <c r="B207" s="43" t="s">
        <v>268</v>
      </c>
      <c r="C207" s="46">
        <v>0</v>
      </c>
      <c r="D207" s="46">
        <v>0</v>
      </c>
      <c r="E207" s="46">
        <v>0</v>
      </c>
      <c r="F207" s="46">
        <v>0</v>
      </c>
    </row>
    <row r="208" spans="1:6" x14ac:dyDescent="0.25">
      <c r="A208" s="43" t="s">
        <v>269</v>
      </c>
      <c r="B208" s="43" t="s">
        <v>225</v>
      </c>
      <c r="C208" s="46">
        <v>0</v>
      </c>
      <c r="D208" s="46">
        <v>0</v>
      </c>
      <c r="E208" s="46">
        <v>0</v>
      </c>
      <c r="F208" s="46">
        <v>0</v>
      </c>
    </row>
    <row r="209" spans="1:6" x14ac:dyDescent="0.25">
      <c r="A209" s="43" t="s">
        <v>270</v>
      </c>
      <c r="B209" s="43" t="s">
        <v>271</v>
      </c>
      <c r="C209" s="46">
        <v>-496657669.12</v>
      </c>
      <c r="D209" s="46">
        <v>841280101.91999996</v>
      </c>
      <c r="E209" s="46">
        <v>346834903.49000001</v>
      </c>
      <c r="F209" s="46">
        <v>-2212470.69</v>
      </c>
    </row>
    <row r="210" spans="1:6" x14ac:dyDescent="0.25">
      <c r="A210" s="43" t="s">
        <v>272</v>
      </c>
      <c r="B210" s="43" t="s">
        <v>273</v>
      </c>
      <c r="C210" s="46">
        <v>0</v>
      </c>
      <c r="D210" s="46">
        <v>0</v>
      </c>
      <c r="E210" s="46">
        <v>0</v>
      </c>
      <c r="F210" s="46">
        <v>0</v>
      </c>
    </row>
    <row r="211" spans="1:6" ht="30" x14ac:dyDescent="0.25">
      <c r="A211" s="43" t="s">
        <v>274</v>
      </c>
      <c r="B211" s="43" t="s">
        <v>275</v>
      </c>
      <c r="C211" s="46">
        <v>-496511396.25999999</v>
      </c>
      <c r="D211" s="46">
        <v>839764030.09000003</v>
      </c>
      <c r="E211" s="46">
        <v>343514432.39999998</v>
      </c>
      <c r="F211" s="46">
        <v>-261798.57</v>
      </c>
    </row>
    <row r="212" spans="1:6" ht="30" x14ac:dyDescent="0.25">
      <c r="A212" s="43" t="s">
        <v>276</v>
      </c>
      <c r="B212" s="43" t="s">
        <v>277</v>
      </c>
      <c r="C212" s="46">
        <v>-29990.01</v>
      </c>
      <c r="D212" s="46">
        <v>49983.34</v>
      </c>
      <c r="E212" s="46">
        <v>349883.38</v>
      </c>
      <c r="F212" s="46">
        <v>-329890.05</v>
      </c>
    </row>
    <row r="213" spans="1:6" ht="30" x14ac:dyDescent="0.25">
      <c r="A213" s="43" t="s">
        <v>278</v>
      </c>
      <c r="B213" s="43" t="s">
        <v>279</v>
      </c>
      <c r="C213" s="46">
        <v>-116282.85</v>
      </c>
      <c r="D213" s="46">
        <v>836417.89</v>
      </c>
      <c r="E213" s="46">
        <v>919819.18</v>
      </c>
      <c r="F213" s="46">
        <v>-199684.14</v>
      </c>
    </row>
    <row r="214" spans="1:6" ht="30" x14ac:dyDescent="0.25">
      <c r="A214" s="43" t="s">
        <v>280</v>
      </c>
      <c r="B214" s="43" t="s">
        <v>281</v>
      </c>
      <c r="C214" s="46">
        <v>0</v>
      </c>
      <c r="D214" s="46">
        <v>331425.68</v>
      </c>
      <c r="E214" s="46">
        <v>432327.43</v>
      </c>
      <c r="F214" s="46">
        <v>-100901.75</v>
      </c>
    </row>
    <row r="215" spans="1:6" ht="30" x14ac:dyDescent="0.25">
      <c r="A215" s="43" t="s">
        <v>282</v>
      </c>
      <c r="B215" s="43" t="s">
        <v>283</v>
      </c>
      <c r="C215" s="46">
        <v>0</v>
      </c>
      <c r="D215" s="46">
        <v>298244.92</v>
      </c>
      <c r="E215" s="46">
        <v>1618441.1</v>
      </c>
      <c r="F215" s="46">
        <v>-1320196.18</v>
      </c>
    </row>
    <row r="216" spans="1:6" x14ac:dyDescent="0.25">
      <c r="A216" s="43" t="s">
        <v>284</v>
      </c>
      <c r="B216" s="43" t="s">
        <v>129</v>
      </c>
      <c r="C216" s="46">
        <v>0</v>
      </c>
      <c r="D216" s="46">
        <v>0</v>
      </c>
      <c r="E216" s="46">
        <v>0</v>
      </c>
      <c r="F216" s="46">
        <v>0</v>
      </c>
    </row>
    <row r="217" spans="1:6" x14ac:dyDescent="0.25">
      <c r="A217" s="43" t="s">
        <v>285</v>
      </c>
      <c r="B217" s="43" t="s">
        <v>286</v>
      </c>
      <c r="C217" s="46">
        <v>-1105111085.2</v>
      </c>
      <c r="D217" s="46">
        <v>525475299.27999997</v>
      </c>
      <c r="E217" s="46">
        <v>967332478.00999999</v>
      </c>
      <c r="F217" s="46">
        <v>-1546968263.9300001</v>
      </c>
    </row>
    <row r="218" spans="1:6" x14ac:dyDescent="0.25">
      <c r="A218" s="43" t="s">
        <v>1174</v>
      </c>
      <c r="B218" s="43" t="s">
        <v>1173</v>
      </c>
      <c r="C218" s="46">
        <v>0</v>
      </c>
      <c r="D218" s="46">
        <v>0</v>
      </c>
      <c r="E218" s="46">
        <v>0</v>
      </c>
      <c r="F218" s="46">
        <v>0</v>
      </c>
    </row>
    <row r="219" spans="1:6" x14ac:dyDescent="0.25">
      <c r="A219" s="43" t="s">
        <v>287</v>
      </c>
      <c r="B219" s="43" t="s">
        <v>288</v>
      </c>
      <c r="C219" s="46">
        <v>0</v>
      </c>
      <c r="D219" s="46">
        <v>0</v>
      </c>
      <c r="E219" s="46">
        <v>0</v>
      </c>
      <c r="F219" s="46">
        <v>0</v>
      </c>
    </row>
    <row r="220" spans="1:6" ht="30" x14ac:dyDescent="0.25">
      <c r="A220" s="43" t="s">
        <v>1148</v>
      </c>
      <c r="B220" s="43" t="s">
        <v>1147</v>
      </c>
      <c r="C220" s="46">
        <v>-4475023.24</v>
      </c>
      <c r="D220" s="46">
        <v>124306.2</v>
      </c>
      <c r="E220" s="46">
        <v>870143.4</v>
      </c>
      <c r="F220" s="46">
        <v>-5220860.4400000004</v>
      </c>
    </row>
    <row r="221" spans="1:6" ht="30" x14ac:dyDescent="0.25">
      <c r="A221" s="43" t="s">
        <v>1146</v>
      </c>
      <c r="B221" s="43" t="s">
        <v>1145</v>
      </c>
      <c r="C221" s="46">
        <v>0</v>
      </c>
      <c r="D221" s="46">
        <v>0</v>
      </c>
      <c r="E221" s="46">
        <v>0</v>
      </c>
      <c r="F221" s="46">
        <v>0</v>
      </c>
    </row>
    <row r="222" spans="1:6" x14ac:dyDescent="0.25">
      <c r="A222" s="43" t="s">
        <v>289</v>
      </c>
      <c r="B222" s="43" t="s">
        <v>273</v>
      </c>
      <c r="C222" s="46">
        <v>0</v>
      </c>
      <c r="D222" s="46">
        <v>229235.68</v>
      </c>
      <c r="E222" s="46">
        <v>9857134.2200000007</v>
      </c>
      <c r="F222" s="46">
        <v>-9627898.5399999991</v>
      </c>
    </row>
    <row r="223" spans="1:6" ht="30" x14ac:dyDescent="0.25">
      <c r="A223" s="43" t="s">
        <v>290</v>
      </c>
      <c r="B223" s="43" t="s">
        <v>275</v>
      </c>
      <c r="C223" s="46">
        <v>-41882575.670000002</v>
      </c>
      <c r="D223" s="46">
        <v>12908553.15</v>
      </c>
      <c r="E223" s="46">
        <v>343817804.44</v>
      </c>
      <c r="F223" s="46">
        <v>-372791826.95999998</v>
      </c>
    </row>
    <row r="224" spans="1:6" ht="30" x14ac:dyDescent="0.25">
      <c r="A224" s="43" t="s">
        <v>1090</v>
      </c>
      <c r="B224" s="43" t="s">
        <v>1091</v>
      </c>
      <c r="C224" s="46">
        <v>-629074.23</v>
      </c>
      <c r="D224" s="46">
        <v>27917.84</v>
      </c>
      <c r="E224" s="46">
        <v>195424.88</v>
      </c>
      <c r="F224" s="46">
        <v>-796581.27</v>
      </c>
    </row>
    <row r="225" spans="1:6" ht="30" x14ac:dyDescent="0.25">
      <c r="A225" s="43" t="s">
        <v>291</v>
      </c>
      <c r="B225" s="43" t="s">
        <v>277</v>
      </c>
      <c r="C225" s="46">
        <v>-14753601.470000001</v>
      </c>
      <c r="D225" s="46">
        <v>6470826.04</v>
      </c>
      <c r="E225" s="46">
        <v>16555636.210000001</v>
      </c>
      <c r="F225" s="46">
        <v>-24838411.640000001</v>
      </c>
    </row>
    <row r="226" spans="1:6" ht="30" x14ac:dyDescent="0.25">
      <c r="A226" s="43" t="s">
        <v>292</v>
      </c>
      <c r="B226" s="43" t="s">
        <v>279</v>
      </c>
      <c r="C226" s="46">
        <v>-24457292.5</v>
      </c>
      <c r="D226" s="46">
        <v>17268820.57</v>
      </c>
      <c r="E226" s="46">
        <v>49133811.689999998</v>
      </c>
      <c r="F226" s="46">
        <v>-56322283.619999997</v>
      </c>
    </row>
    <row r="227" spans="1:6" ht="45" x14ac:dyDescent="0.25">
      <c r="A227" s="43" t="s">
        <v>293</v>
      </c>
      <c r="B227" s="43" t="s">
        <v>294</v>
      </c>
      <c r="C227" s="46">
        <v>0</v>
      </c>
      <c r="D227" s="46">
        <v>0</v>
      </c>
      <c r="E227" s="46">
        <v>0</v>
      </c>
      <c r="F227" s="46">
        <v>0</v>
      </c>
    </row>
    <row r="228" spans="1:6" ht="45" x14ac:dyDescent="0.25">
      <c r="A228" s="43" t="s">
        <v>1165</v>
      </c>
      <c r="B228" s="43" t="s">
        <v>1164</v>
      </c>
      <c r="C228" s="46">
        <v>0</v>
      </c>
      <c r="D228" s="46">
        <v>0</v>
      </c>
      <c r="E228" s="46">
        <v>0</v>
      </c>
      <c r="F228" s="46">
        <v>0</v>
      </c>
    </row>
    <row r="229" spans="1:6" ht="30" x14ac:dyDescent="0.25">
      <c r="A229" s="43" t="s">
        <v>295</v>
      </c>
      <c r="B229" s="43" t="s">
        <v>281</v>
      </c>
      <c r="C229" s="46">
        <v>-542004068.38</v>
      </c>
      <c r="D229" s="46">
        <v>308697164.00999999</v>
      </c>
      <c r="E229" s="46">
        <v>433761831.38</v>
      </c>
      <c r="F229" s="46">
        <v>-667068735.75</v>
      </c>
    </row>
    <row r="230" spans="1:6" ht="30" x14ac:dyDescent="0.25">
      <c r="A230" s="43" t="s">
        <v>296</v>
      </c>
      <c r="B230" s="43" t="s">
        <v>283</v>
      </c>
      <c r="C230" s="46">
        <v>-68607503.129999995</v>
      </c>
      <c r="D230" s="46">
        <v>27422564.940000001</v>
      </c>
      <c r="E230" s="46">
        <v>44864623.07</v>
      </c>
      <c r="F230" s="46">
        <v>-86049561.260000005</v>
      </c>
    </row>
    <row r="231" spans="1:6" ht="45" x14ac:dyDescent="0.25">
      <c r="A231" s="43" t="s">
        <v>297</v>
      </c>
      <c r="B231" s="43" t="s">
        <v>298</v>
      </c>
      <c r="C231" s="46">
        <v>0</v>
      </c>
      <c r="D231" s="46">
        <v>0</v>
      </c>
      <c r="E231" s="46">
        <v>0</v>
      </c>
      <c r="F231" s="46">
        <v>0</v>
      </c>
    </row>
    <row r="232" spans="1:6" ht="30" x14ac:dyDescent="0.25">
      <c r="A232" s="43" t="s">
        <v>299</v>
      </c>
      <c r="B232" s="43" t="s">
        <v>300</v>
      </c>
      <c r="C232" s="46">
        <v>-408301946.57999998</v>
      </c>
      <c r="D232" s="46">
        <v>152325910.84999999</v>
      </c>
      <c r="E232" s="46">
        <v>68276068.719999999</v>
      </c>
      <c r="F232" s="46">
        <v>-324252104.44999999</v>
      </c>
    </row>
    <row r="233" spans="1:6" ht="30" x14ac:dyDescent="0.25">
      <c r="A233" s="43" t="s">
        <v>1234</v>
      </c>
      <c r="B233" s="43" t="s">
        <v>1233</v>
      </c>
      <c r="C233" s="46">
        <v>-614553211.51999998</v>
      </c>
      <c r="D233" s="46">
        <v>0</v>
      </c>
      <c r="E233" s="46">
        <v>0</v>
      </c>
      <c r="F233" s="46">
        <v>-614553211.51999998</v>
      </c>
    </row>
    <row r="234" spans="1:6" x14ac:dyDescent="0.25">
      <c r="A234" s="43" t="s">
        <v>1232</v>
      </c>
      <c r="B234" s="43" t="s">
        <v>93</v>
      </c>
      <c r="C234" s="46">
        <v>-37777296.140000001</v>
      </c>
      <c r="D234" s="46">
        <v>0</v>
      </c>
      <c r="E234" s="46">
        <v>0</v>
      </c>
      <c r="F234" s="46">
        <v>-37777296.140000001</v>
      </c>
    </row>
    <row r="235" spans="1:6" x14ac:dyDescent="0.25">
      <c r="A235" s="43" t="s">
        <v>1231</v>
      </c>
      <c r="B235" s="43" t="s">
        <v>97</v>
      </c>
      <c r="C235" s="46">
        <v>-37777296.140000001</v>
      </c>
      <c r="D235" s="46">
        <v>0</v>
      </c>
      <c r="E235" s="46">
        <v>0</v>
      </c>
      <c r="F235" s="46">
        <v>-37777296.140000001</v>
      </c>
    </row>
    <row r="236" spans="1:6" x14ac:dyDescent="0.25">
      <c r="A236" s="43" t="s">
        <v>1230</v>
      </c>
      <c r="B236" s="43" t="s">
        <v>1209</v>
      </c>
      <c r="C236" s="46">
        <v>-576775915.38</v>
      </c>
      <c r="D236" s="46">
        <v>0</v>
      </c>
      <c r="E236" s="46">
        <v>0</v>
      </c>
      <c r="F236" s="46">
        <v>-576775915.38</v>
      </c>
    </row>
    <row r="237" spans="1:6" x14ac:dyDescent="0.25">
      <c r="A237" s="43" t="s">
        <v>1229</v>
      </c>
      <c r="B237" s="43" t="s">
        <v>127</v>
      </c>
      <c r="C237" s="46">
        <v>-576775915.38</v>
      </c>
      <c r="D237" s="46">
        <v>0</v>
      </c>
      <c r="E237" s="46">
        <v>0</v>
      </c>
      <c r="F237" s="46">
        <v>-576775915.38</v>
      </c>
    </row>
    <row r="238" spans="1:6" x14ac:dyDescent="0.25">
      <c r="A238" s="43" t="s">
        <v>301</v>
      </c>
      <c r="B238" s="43" t="s">
        <v>302</v>
      </c>
      <c r="C238" s="46">
        <v>23138440006.529999</v>
      </c>
      <c r="D238" s="46">
        <v>17576559707.34</v>
      </c>
      <c r="E238" s="46">
        <v>7151859690.46</v>
      </c>
      <c r="F238" s="46">
        <v>33563140023.41</v>
      </c>
    </row>
    <row r="239" spans="1:6" x14ac:dyDescent="0.25">
      <c r="A239" s="43" t="s">
        <v>303</v>
      </c>
      <c r="B239" s="43" t="s">
        <v>304</v>
      </c>
      <c r="C239" s="46">
        <v>2748338138.21</v>
      </c>
      <c r="D239" s="46">
        <v>3548517820.21</v>
      </c>
      <c r="E239" s="46">
        <v>5306077542.75</v>
      </c>
      <c r="F239" s="46">
        <v>990778415.66999996</v>
      </c>
    </row>
    <row r="240" spans="1:6" x14ac:dyDescent="0.25">
      <c r="A240" s="43" t="s">
        <v>1092</v>
      </c>
      <c r="B240" s="43" t="s">
        <v>68</v>
      </c>
      <c r="C240" s="46">
        <v>0</v>
      </c>
      <c r="D240" s="46">
        <v>800179682</v>
      </c>
      <c r="E240" s="46">
        <v>204995137.33000001</v>
      </c>
      <c r="F240" s="46">
        <v>595184544.66999996</v>
      </c>
    </row>
    <row r="241" spans="1:6" x14ac:dyDescent="0.25">
      <c r="A241" s="43" t="s">
        <v>1093</v>
      </c>
      <c r="B241" s="43" t="s">
        <v>68</v>
      </c>
      <c r="C241" s="46">
        <v>0</v>
      </c>
      <c r="D241" s="46">
        <v>800179682</v>
      </c>
      <c r="E241" s="46">
        <v>204995137.33000001</v>
      </c>
      <c r="F241" s="46">
        <v>595184544.66999996</v>
      </c>
    </row>
    <row r="242" spans="1:6" ht="30" x14ac:dyDescent="0.25">
      <c r="A242" s="43" t="s">
        <v>305</v>
      </c>
      <c r="B242" s="43" t="s">
        <v>306</v>
      </c>
      <c r="C242" s="46">
        <v>0</v>
      </c>
      <c r="D242" s="46">
        <v>0</v>
      </c>
      <c r="E242" s="46">
        <v>0</v>
      </c>
      <c r="F242" s="46">
        <v>0</v>
      </c>
    </row>
    <row r="243" spans="1:6" ht="30" x14ac:dyDescent="0.25">
      <c r="A243" s="43" t="s">
        <v>307</v>
      </c>
      <c r="B243" s="43" t="s">
        <v>306</v>
      </c>
      <c r="C243" s="46">
        <v>0</v>
      </c>
      <c r="D243" s="46">
        <v>0</v>
      </c>
      <c r="E243" s="46">
        <v>0</v>
      </c>
      <c r="F243" s="46">
        <v>0</v>
      </c>
    </row>
    <row r="244" spans="1:6" x14ac:dyDescent="0.25">
      <c r="A244" s="43" t="s">
        <v>1179</v>
      </c>
      <c r="B244" s="43" t="s">
        <v>351</v>
      </c>
      <c r="C244" s="46">
        <v>2748338138.21</v>
      </c>
      <c r="D244" s="46">
        <v>0</v>
      </c>
      <c r="E244" s="46">
        <v>2748338138.21</v>
      </c>
      <c r="F244" s="46">
        <v>0</v>
      </c>
    </row>
    <row r="245" spans="1:6" x14ac:dyDescent="0.25">
      <c r="A245" s="43" t="s">
        <v>1178</v>
      </c>
      <c r="B245" s="43" t="s">
        <v>351</v>
      </c>
      <c r="C245" s="46">
        <v>2748338138.21</v>
      </c>
      <c r="D245" s="46">
        <v>0</v>
      </c>
      <c r="E245" s="46">
        <v>2748338138.21</v>
      </c>
      <c r="F245" s="46">
        <v>0</v>
      </c>
    </row>
    <row r="246" spans="1:6" x14ac:dyDescent="0.25">
      <c r="A246" s="43" t="s">
        <v>308</v>
      </c>
      <c r="B246" s="43" t="s">
        <v>309</v>
      </c>
      <c r="C246" s="46">
        <v>0</v>
      </c>
      <c r="D246" s="46">
        <v>0</v>
      </c>
      <c r="E246" s="46">
        <v>0</v>
      </c>
      <c r="F246" s="46">
        <v>0</v>
      </c>
    </row>
    <row r="247" spans="1:6" x14ac:dyDescent="0.25">
      <c r="A247" s="43" t="s">
        <v>310</v>
      </c>
      <c r="B247" s="43" t="s">
        <v>309</v>
      </c>
      <c r="C247" s="46">
        <v>0</v>
      </c>
      <c r="D247" s="46">
        <v>0</v>
      </c>
      <c r="E247" s="46">
        <v>0</v>
      </c>
      <c r="F247" s="46">
        <v>0</v>
      </c>
    </row>
    <row r="248" spans="1:6" x14ac:dyDescent="0.25">
      <c r="A248" s="43" t="s">
        <v>311</v>
      </c>
      <c r="B248" s="43" t="s">
        <v>312</v>
      </c>
      <c r="C248" s="46">
        <v>0</v>
      </c>
      <c r="D248" s="46">
        <v>2748338138.21</v>
      </c>
      <c r="E248" s="46">
        <v>2352744267.21</v>
      </c>
      <c r="F248" s="46">
        <v>395593871</v>
      </c>
    </row>
    <row r="249" spans="1:6" x14ac:dyDescent="0.25">
      <c r="A249" s="43" t="s">
        <v>313</v>
      </c>
      <c r="B249" s="43" t="s">
        <v>312</v>
      </c>
      <c r="C249" s="46">
        <v>0</v>
      </c>
      <c r="D249" s="46">
        <v>2748338138.21</v>
      </c>
      <c r="E249" s="46">
        <v>2352744267.21</v>
      </c>
      <c r="F249" s="46">
        <v>395593871</v>
      </c>
    </row>
    <row r="250" spans="1:6" x14ac:dyDescent="0.25">
      <c r="A250" s="43" t="s">
        <v>1195</v>
      </c>
      <c r="B250" s="43" t="s">
        <v>1194</v>
      </c>
      <c r="C250" s="46">
        <v>0</v>
      </c>
      <c r="D250" s="46">
        <v>0</v>
      </c>
      <c r="E250" s="46">
        <v>0</v>
      </c>
      <c r="F250" s="46">
        <v>0</v>
      </c>
    </row>
    <row r="251" spans="1:6" x14ac:dyDescent="0.25">
      <c r="A251" s="43" t="s">
        <v>1193</v>
      </c>
      <c r="B251" s="43" t="s">
        <v>1192</v>
      </c>
      <c r="C251" s="46">
        <v>0</v>
      </c>
      <c r="D251" s="46">
        <v>0</v>
      </c>
      <c r="E251" s="46">
        <v>0</v>
      </c>
      <c r="F251" s="46">
        <v>0</v>
      </c>
    </row>
    <row r="252" spans="1:6" x14ac:dyDescent="0.25">
      <c r="A252" s="43" t="s">
        <v>1191</v>
      </c>
      <c r="B252" s="43" t="s">
        <v>1190</v>
      </c>
      <c r="C252" s="46">
        <v>0</v>
      </c>
      <c r="D252" s="46">
        <v>0</v>
      </c>
      <c r="E252" s="46">
        <v>0</v>
      </c>
      <c r="F252" s="46">
        <v>0</v>
      </c>
    </row>
    <row r="253" spans="1:6" x14ac:dyDescent="0.25">
      <c r="A253" s="43" t="s">
        <v>314</v>
      </c>
      <c r="B253" s="43" t="s">
        <v>315</v>
      </c>
      <c r="C253" s="46">
        <v>3220462951.6900001</v>
      </c>
      <c r="D253" s="46">
        <v>357344411.25</v>
      </c>
      <c r="E253" s="46">
        <v>181700.01</v>
      </c>
      <c r="F253" s="46">
        <v>3577625662.9299998</v>
      </c>
    </row>
    <row r="254" spans="1:6" x14ac:dyDescent="0.25">
      <c r="A254" s="43" t="s">
        <v>316</v>
      </c>
      <c r="B254" s="43" t="s">
        <v>317</v>
      </c>
      <c r="C254" s="46">
        <v>3220462951.6900001</v>
      </c>
      <c r="D254" s="46">
        <v>357344411.25</v>
      </c>
      <c r="E254" s="46">
        <v>181700.01</v>
      </c>
      <c r="F254" s="46">
        <v>3577625662.9299998</v>
      </c>
    </row>
    <row r="255" spans="1:6" x14ac:dyDescent="0.25">
      <c r="A255" s="43" t="s">
        <v>318</v>
      </c>
      <c r="B255" s="43" t="s">
        <v>317</v>
      </c>
      <c r="C255" s="46">
        <v>3220462951.6900001</v>
      </c>
      <c r="D255" s="46">
        <v>357344411.25</v>
      </c>
      <c r="E255" s="46">
        <v>181700.01</v>
      </c>
      <c r="F255" s="46">
        <v>3577625662.9299998</v>
      </c>
    </row>
    <row r="256" spans="1:6" x14ac:dyDescent="0.25">
      <c r="A256" s="43" t="s">
        <v>319</v>
      </c>
      <c r="B256" s="43" t="s">
        <v>320</v>
      </c>
      <c r="C256" s="46">
        <v>17169638916.629999</v>
      </c>
      <c r="D256" s="46">
        <v>13670697475.879999</v>
      </c>
      <c r="E256" s="46">
        <v>96224561.439999998</v>
      </c>
      <c r="F256" s="46">
        <v>30744111831.07</v>
      </c>
    </row>
    <row r="257" spans="1:6" x14ac:dyDescent="0.25">
      <c r="A257" s="43" t="s">
        <v>321</v>
      </c>
      <c r="B257" s="43" t="s">
        <v>322</v>
      </c>
      <c r="C257" s="46">
        <v>17169638916.629999</v>
      </c>
      <c r="D257" s="46">
        <v>13670697475.879999</v>
      </c>
      <c r="E257" s="46">
        <v>96224561.439999998</v>
      </c>
      <c r="F257" s="46">
        <v>30744111831.07</v>
      </c>
    </row>
    <row r="258" spans="1:6" x14ac:dyDescent="0.25">
      <c r="A258" s="43" t="s">
        <v>323</v>
      </c>
      <c r="B258" s="43" t="s">
        <v>322</v>
      </c>
      <c r="C258" s="46">
        <v>17169638916.629999</v>
      </c>
      <c r="D258" s="46">
        <v>13670697475.879999</v>
      </c>
      <c r="E258" s="46">
        <v>96224561.439999998</v>
      </c>
      <c r="F258" s="46">
        <v>30744111831.07</v>
      </c>
    </row>
    <row r="259" spans="1:6" x14ac:dyDescent="0.25">
      <c r="A259" s="43" t="s">
        <v>324</v>
      </c>
      <c r="B259" s="43" t="s">
        <v>325</v>
      </c>
      <c r="C259" s="46">
        <v>0</v>
      </c>
      <c r="D259" s="46">
        <v>0</v>
      </c>
      <c r="E259" s="46">
        <v>0</v>
      </c>
      <c r="F259" s="46">
        <v>0</v>
      </c>
    </row>
    <row r="260" spans="1:6" x14ac:dyDescent="0.25">
      <c r="A260" s="43" t="s">
        <v>326</v>
      </c>
      <c r="B260" s="43" t="s">
        <v>325</v>
      </c>
      <c r="C260" s="46">
        <v>0</v>
      </c>
      <c r="D260" s="46">
        <v>0</v>
      </c>
      <c r="E260" s="46">
        <v>0</v>
      </c>
      <c r="F260" s="46">
        <v>0</v>
      </c>
    </row>
    <row r="261" spans="1:6" x14ac:dyDescent="0.25">
      <c r="A261" s="43" t="s">
        <v>1066</v>
      </c>
      <c r="B261" s="43" t="s">
        <v>1064</v>
      </c>
      <c r="C261" s="46">
        <v>0</v>
      </c>
      <c r="D261" s="46">
        <v>0</v>
      </c>
      <c r="E261" s="46">
        <v>0</v>
      </c>
      <c r="F261" s="46">
        <v>0</v>
      </c>
    </row>
    <row r="262" spans="1:6" x14ac:dyDescent="0.25">
      <c r="A262" s="43" t="s">
        <v>1065</v>
      </c>
      <c r="B262" s="43" t="s">
        <v>1064</v>
      </c>
      <c r="C262" s="46">
        <v>0</v>
      </c>
      <c r="D262" s="46">
        <v>0</v>
      </c>
      <c r="E262" s="46">
        <v>0</v>
      </c>
      <c r="F262" s="46">
        <v>0</v>
      </c>
    </row>
    <row r="263" spans="1:6" ht="30" x14ac:dyDescent="0.25">
      <c r="A263" s="43" t="s">
        <v>327</v>
      </c>
      <c r="B263" s="43" t="s">
        <v>328</v>
      </c>
      <c r="C263" s="46">
        <v>0</v>
      </c>
      <c r="D263" s="46">
        <v>0</v>
      </c>
      <c r="E263" s="46">
        <v>1749375886.26</v>
      </c>
      <c r="F263" s="46">
        <v>-1749375886.26</v>
      </c>
    </row>
    <row r="264" spans="1:6" x14ac:dyDescent="0.25">
      <c r="A264" s="43" t="s">
        <v>329</v>
      </c>
      <c r="B264" s="43" t="s">
        <v>322</v>
      </c>
      <c r="C264" s="46">
        <v>0</v>
      </c>
      <c r="D264" s="46">
        <v>0</v>
      </c>
      <c r="E264" s="46">
        <v>1749375886.26</v>
      </c>
      <c r="F264" s="46">
        <v>-1749375886.26</v>
      </c>
    </row>
    <row r="265" spans="1:6" x14ac:dyDescent="0.25">
      <c r="A265" s="43" t="s">
        <v>330</v>
      </c>
      <c r="B265" s="43" t="s">
        <v>322</v>
      </c>
      <c r="C265" s="46">
        <v>0</v>
      </c>
      <c r="D265" s="46">
        <v>0</v>
      </c>
      <c r="E265" s="46">
        <v>1749375886.26</v>
      </c>
      <c r="F265" s="46">
        <v>-1749375886.26</v>
      </c>
    </row>
    <row r="266" spans="1:6" x14ac:dyDescent="0.25">
      <c r="A266" s="43" t="s">
        <v>331</v>
      </c>
      <c r="B266" s="43" t="s">
        <v>332</v>
      </c>
      <c r="C266" s="46">
        <v>0</v>
      </c>
      <c r="D266" s="46">
        <v>0</v>
      </c>
      <c r="E266" s="46">
        <v>0</v>
      </c>
      <c r="F266" s="46">
        <v>0</v>
      </c>
    </row>
    <row r="267" spans="1:6" x14ac:dyDescent="0.25">
      <c r="A267" s="43" t="s">
        <v>333</v>
      </c>
      <c r="B267" s="43" t="s">
        <v>334</v>
      </c>
      <c r="C267" s="46">
        <v>0</v>
      </c>
      <c r="D267" s="46">
        <v>0</v>
      </c>
      <c r="E267" s="46">
        <v>0</v>
      </c>
      <c r="F267" s="46">
        <v>0</v>
      </c>
    </row>
    <row r="268" spans="1:6" x14ac:dyDescent="0.25">
      <c r="A268" s="43" t="s">
        <v>335</v>
      </c>
      <c r="B268" s="43" t="s">
        <v>334</v>
      </c>
      <c r="C268" s="46">
        <v>0</v>
      </c>
      <c r="D268" s="46">
        <v>0</v>
      </c>
      <c r="E268" s="46">
        <v>0</v>
      </c>
      <c r="F268" s="46">
        <v>0</v>
      </c>
    </row>
    <row r="269" spans="1:6" x14ac:dyDescent="0.25">
      <c r="A269" s="43" t="s">
        <v>336</v>
      </c>
      <c r="B269" s="43" t="s">
        <v>337</v>
      </c>
      <c r="C269" s="46">
        <v>74040033291.971405</v>
      </c>
      <c r="D269" s="46">
        <v>529525931174.5</v>
      </c>
      <c r="E269" s="46">
        <v>568911730631.02002</v>
      </c>
      <c r="F269" s="46">
        <v>113425832748.491</v>
      </c>
    </row>
    <row r="270" spans="1:6" x14ac:dyDescent="0.25">
      <c r="A270" s="43" t="s">
        <v>338</v>
      </c>
      <c r="B270" s="43" t="s">
        <v>339</v>
      </c>
      <c r="C270" s="46">
        <v>8845206097.3299999</v>
      </c>
      <c r="D270" s="46">
        <v>2211301526.6599998</v>
      </c>
      <c r="E270" s="46">
        <v>1105650763.3299999</v>
      </c>
      <c r="F270" s="46">
        <v>7739555334</v>
      </c>
    </row>
    <row r="271" spans="1:6" x14ac:dyDescent="0.25">
      <c r="A271" s="43" t="s">
        <v>340</v>
      </c>
      <c r="B271" s="43" t="s">
        <v>341</v>
      </c>
      <c r="C271" s="46">
        <v>8845206097.3299999</v>
      </c>
      <c r="D271" s="46">
        <v>2211301526.6599998</v>
      </c>
      <c r="E271" s="46">
        <v>1105650763.3299999</v>
      </c>
      <c r="F271" s="46">
        <v>7739555334</v>
      </c>
    </row>
    <row r="272" spans="1:6" x14ac:dyDescent="0.25">
      <c r="A272" s="43" t="s">
        <v>342</v>
      </c>
      <c r="B272" s="43" t="s">
        <v>343</v>
      </c>
      <c r="C272" s="46">
        <v>8845206097.3299999</v>
      </c>
      <c r="D272" s="46">
        <v>2211301526.6599998</v>
      </c>
      <c r="E272" s="46">
        <v>1105650763.3299999</v>
      </c>
      <c r="F272" s="46">
        <v>7739555334</v>
      </c>
    </row>
    <row r="273" spans="1:6" x14ac:dyDescent="0.25">
      <c r="A273" s="43" t="s">
        <v>344</v>
      </c>
      <c r="B273" s="43" t="s">
        <v>345</v>
      </c>
      <c r="C273" s="46">
        <v>8845206097.3299999</v>
      </c>
      <c r="D273" s="46">
        <v>2211301526.6599998</v>
      </c>
      <c r="E273" s="46">
        <v>1105650763.3299999</v>
      </c>
      <c r="F273" s="46">
        <v>7739555334</v>
      </c>
    </row>
    <row r="274" spans="1:6" x14ac:dyDescent="0.25">
      <c r="A274" s="43" t="s">
        <v>346</v>
      </c>
      <c r="B274" s="43" t="s">
        <v>347</v>
      </c>
      <c r="C274" s="46">
        <v>39453497215.971397</v>
      </c>
      <c r="D274" s="46">
        <v>283048572292.39001</v>
      </c>
      <c r="E274" s="46">
        <v>322827540402.17999</v>
      </c>
      <c r="F274" s="46">
        <v>79232465325.761398</v>
      </c>
    </row>
    <row r="275" spans="1:6" ht="30" x14ac:dyDescent="0.25">
      <c r="A275" s="43" t="s">
        <v>348</v>
      </c>
      <c r="B275" s="43" t="s">
        <v>349</v>
      </c>
      <c r="C275" s="46">
        <v>21183881469.529999</v>
      </c>
      <c r="D275" s="46">
        <v>76688361053.759995</v>
      </c>
      <c r="E275" s="46">
        <v>108934288500.24001</v>
      </c>
      <c r="F275" s="46">
        <v>53429808916.010002</v>
      </c>
    </row>
    <row r="276" spans="1:6" x14ac:dyDescent="0.25">
      <c r="A276" s="43" t="s">
        <v>350</v>
      </c>
      <c r="B276" s="43" t="s">
        <v>351</v>
      </c>
      <c r="C276" s="46">
        <v>420765402.5</v>
      </c>
      <c r="D276" s="46">
        <v>7862087098.1899996</v>
      </c>
      <c r="E276" s="46">
        <v>13899897230.700001</v>
      </c>
      <c r="F276" s="46">
        <v>6458575535.0100002</v>
      </c>
    </row>
    <row r="277" spans="1:6" x14ac:dyDescent="0.25">
      <c r="A277" s="43" t="s">
        <v>352</v>
      </c>
      <c r="B277" s="43" t="s">
        <v>351</v>
      </c>
      <c r="C277" s="46">
        <v>420765402.5</v>
      </c>
      <c r="D277" s="46">
        <v>7862087098.1899996</v>
      </c>
      <c r="E277" s="46">
        <v>13899897230.700001</v>
      </c>
      <c r="F277" s="46">
        <v>6458575535.0100002</v>
      </c>
    </row>
    <row r="278" spans="1:6" x14ac:dyDescent="0.25">
      <c r="A278" s="43" t="s">
        <v>353</v>
      </c>
      <c r="B278" s="43" t="s">
        <v>354</v>
      </c>
      <c r="C278" s="46">
        <v>20763116067.029999</v>
      </c>
      <c r="D278" s="46">
        <v>68826273955.570007</v>
      </c>
      <c r="E278" s="46">
        <v>95034391269.539993</v>
      </c>
      <c r="F278" s="46">
        <v>46971233381</v>
      </c>
    </row>
    <row r="279" spans="1:6" x14ac:dyDescent="0.25">
      <c r="A279" s="43" t="s">
        <v>355</v>
      </c>
      <c r="B279" s="43" t="s">
        <v>356</v>
      </c>
      <c r="C279" s="46">
        <v>20763116067.029999</v>
      </c>
      <c r="D279" s="46">
        <v>68826273955.570007</v>
      </c>
      <c r="E279" s="46">
        <v>95034391269.539993</v>
      </c>
      <c r="F279" s="46">
        <v>46971233381</v>
      </c>
    </row>
    <row r="280" spans="1:6" x14ac:dyDescent="0.25">
      <c r="A280" s="43" t="s">
        <v>357</v>
      </c>
      <c r="B280" s="43" t="s">
        <v>358</v>
      </c>
      <c r="C280" s="46">
        <v>1.4829999999999999E-3</v>
      </c>
      <c r="D280" s="46">
        <v>0</v>
      </c>
      <c r="E280" s="46">
        <v>0</v>
      </c>
      <c r="F280" s="46">
        <v>1.4829999999999999E-3</v>
      </c>
    </row>
    <row r="281" spans="1:6" x14ac:dyDescent="0.25">
      <c r="A281" s="43" t="s">
        <v>359</v>
      </c>
      <c r="B281" s="43" t="s">
        <v>51</v>
      </c>
      <c r="C281" s="46">
        <v>1.4829999999999999E-3</v>
      </c>
      <c r="D281" s="46">
        <v>0</v>
      </c>
      <c r="E281" s="46">
        <v>0</v>
      </c>
      <c r="F281" s="46">
        <v>1.4829999999999999E-3</v>
      </c>
    </row>
    <row r="282" spans="1:6" x14ac:dyDescent="0.25">
      <c r="A282" s="43" t="s">
        <v>360</v>
      </c>
      <c r="B282" s="43" t="s">
        <v>51</v>
      </c>
      <c r="C282" s="46">
        <v>1.4829999999999999E-3</v>
      </c>
      <c r="D282" s="46">
        <v>0</v>
      </c>
      <c r="E282" s="46">
        <v>0</v>
      </c>
      <c r="F282" s="46">
        <v>1.4829999999999999E-3</v>
      </c>
    </row>
    <row r="283" spans="1:6" x14ac:dyDescent="0.25">
      <c r="A283" s="43" t="s">
        <v>361</v>
      </c>
      <c r="B283" s="43" t="s">
        <v>362</v>
      </c>
      <c r="C283" s="46">
        <v>1224415031</v>
      </c>
      <c r="D283" s="46">
        <v>2207538974.9899998</v>
      </c>
      <c r="E283" s="46">
        <v>1043155541</v>
      </c>
      <c r="F283" s="46">
        <v>60031597.009999998</v>
      </c>
    </row>
    <row r="284" spans="1:6" x14ac:dyDescent="0.25">
      <c r="A284" s="43" t="s">
        <v>363</v>
      </c>
      <c r="B284" s="43" t="s">
        <v>364</v>
      </c>
      <c r="C284" s="46">
        <v>656995877</v>
      </c>
      <c r="D284" s="46">
        <v>1315297634</v>
      </c>
      <c r="E284" s="46">
        <v>658466862</v>
      </c>
      <c r="F284" s="46">
        <v>165105</v>
      </c>
    </row>
    <row r="285" spans="1:6" x14ac:dyDescent="0.25">
      <c r="A285" s="43" t="s">
        <v>365</v>
      </c>
      <c r="B285" s="43" t="s">
        <v>364</v>
      </c>
      <c r="C285" s="46">
        <v>0</v>
      </c>
      <c r="D285" s="46">
        <v>0</v>
      </c>
      <c r="E285" s="46">
        <v>0</v>
      </c>
      <c r="F285" s="46">
        <v>0</v>
      </c>
    </row>
    <row r="286" spans="1:6" x14ac:dyDescent="0.25">
      <c r="A286" s="43" t="s">
        <v>366</v>
      </c>
      <c r="B286" s="43" t="s">
        <v>367</v>
      </c>
      <c r="C286" s="46">
        <v>656995877</v>
      </c>
      <c r="D286" s="46">
        <v>1315297634</v>
      </c>
      <c r="E286" s="46">
        <v>658466862</v>
      </c>
      <c r="F286" s="46">
        <v>165105</v>
      </c>
    </row>
    <row r="287" spans="1:6" x14ac:dyDescent="0.25">
      <c r="A287" s="43" t="s">
        <v>368</v>
      </c>
      <c r="B287" s="43" t="s">
        <v>369</v>
      </c>
      <c r="C287" s="46">
        <v>336356288</v>
      </c>
      <c r="D287" s="46">
        <v>430085798.99000001</v>
      </c>
      <c r="E287" s="46">
        <v>153549772</v>
      </c>
      <c r="F287" s="46">
        <v>59820261.009999998</v>
      </c>
    </row>
    <row r="288" spans="1:6" x14ac:dyDescent="0.25">
      <c r="A288" s="43" t="s">
        <v>370</v>
      </c>
      <c r="B288" s="43" t="s">
        <v>369</v>
      </c>
      <c r="C288" s="46">
        <v>336356288</v>
      </c>
      <c r="D288" s="46">
        <v>430085798.99000001</v>
      </c>
      <c r="E288" s="46">
        <v>153549772</v>
      </c>
      <c r="F288" s="46">
        <v>59820261.009999998</v>
      </c>
    </row>
    <row r="289" spans="1:6" x14ac:dyDescent="0.25">
      <c r="A289" s="43" t="s">
        <v>371</v>
      </c>
      <c r="B289" s="43" t="s">
        <v>372</v>
      </c>
      <c r="C289" s="46">
        <v>231062866</v>
      </c>
      <c r="D289" s="46">
        <v>462155542</v>
      </c>
      <c r="E289" s="46">
        <v>231138907</v>
      </c>
      <c r="F289" s="46">
        <v>46231</v>
      </c>
    </row>
    <row r="290" spans="1:6" ht="30" x14ac:dyDescent="0.25">
      <c r="A290" s="43" t="s">
        <v>373</v>
      </c>
      <c r="B290" s="43" t="s">
        <v>374</v>
      </c>
      <c r="C290" s="46">
        <v>231062866</v>
      </c>
      <c r="D290" s="46">
        <v>462155542</v>
      </c>
      <c r="E290" s="46">
        <v>231138907</v>
      </c>
      <c r="F290" s="46">
        <v>46231</v>
      </c>
    </row>
    <row r="291" spans="1:6" x14ac:dyDescent="0.25">
      <c r="A291" s="43" t="s">
        <v>1063</v>
      </c>
      <c r="B291" s="43" t="s">
        <v>372</v>
      </c>
      <c r="C291" s="46">
        <v>0</v>
      </c>
      <c r="D291" s="46">
        <v>0</v>
      </c>
      <c r="E291" s="46">
        <v>0</v>
      </c>
      <c r="F291" s="46">
        <v>0</v>
      </c>
    </row>
    <row r="292" spans="1:6" ht="30" x14ac:dyDescent="0.25">
      <c r="A292" s="43" t="s">
        <v>375</v>
      </c>
      <c r="B292" s="43" t="s">
        <v>376</v>
      </c>
      <c r="C292" s="46">
        <v>0</v>
      </c>
      <c r="D292" s="46">
        <v>0</v>
      </c>
      <c r="E292" s="46">
        <v>0</v>
      </c>
      <c r="F292" s="46">
        <v>0</v>
      </c>
    </row>
    <row r="293" spans="1:6" ht="30" x14ac:dyDescent="0.25">
      <c r="A293" s="43" t="s">
        <v>377</v>
      </c>
      <c r="B293" s="43" t="s">
        <v>376</v>
      </c>
      <c r="C293" s="46">
        <v>0</v>
      </c>
      <c r="D293" s="46">
        <v>0</v>
      </c>
      <c r="E293" s="46">
        <v>0</v>
      </c>
      <c r="F293" s="46">
        <v>0</v>
      </c>
    </row>
    <row r="294" spans="1:6" x14ac:dyDescent="0.25">
      <c r="A294" s="43" t="s">
        <v>378</v>
      </c>
      <c r="B294" s="43" t="s">
        <v>379</v>
      </c>
      <c r="C294" s="46">
        <v>0</v>
      </c>
      <c r="D294" s="46">
        <v>0</v>
      </c>
      <c r="E294" s="46">
        <v>0</v>
      </c>
      <c r="F294" s="46">
        <v>0</v>
      </c>
    </row>
    <row r="295" spans="1:6" x14ac:dyDescent="0.25">
      <c r="A295" s="43" t="s">
        <v>1177</v>
      </c>
      <c r="B295" s="43" t="s">
        <v>379</v>
      </c>
      <c r="C295" s="46">
        <v>0</v>
      </c>
      <c r="D295" s="46">
        <v>0</v>
      </c>
      <c r="E295" s="46">
        <v>0</v>
      </c>
      <c r="F295" s="46">
        <v>0</v>
      </c>
    </row>
    <row r="296" spans="1:6" x14ac:dyDescent="0.25">
      <c r="A296" s="43" t="s">
        <v>380</v>
      </c>
      <c r="B296" s="43" t="s">
        <v>381</v>
      </c>
      <c r="C296" s="46">
        <v>0</v>
      </c>
      <c r="D296" s="46">
        <v>0</v>
      </c>
      <c r="E296" s="46">
        <v>0</v>
      </c>
      <c r="F296" s="46">
        <v>0</v>
      </c>
    </row>
    <row r="297" spans="1:6" x14ac:dyDescent="0.25">
      <c r="A297" s="43" t="s">
        <v>382</v>
      </c>
      <c r="B297" s="43" t="s">
        <v>383</v>
      </c>
      <c r="C297" s="46">
        <v>604442838</v>
      </c>
      <c r="D297" s="46">
        <v>34927910657</v>
      </c>
      <c r="E297" s="46">
        <v>34594552376</v>
      </c>
      <c r="F297" s="46">
        <v>271084557</v>
      </c>
    </row>
    <row r="298" spans="1:6" x14ac:dyDescent="0.25">
      <c r="A298" s="43" t="s">
        <v>384</v>
      </c>
      <c r="B298" s="43" t="s">
        <v>385</v>
      </c>
      <c r="C298" s="46">
        <v>119506658</v>
      </c>
      <c r="D298" s="46">
        <v>11473282574</v>
      </c>
      <c r="E298" s="46">
        <v>11503791608</v>
      </c>
      <c r="F298" s="46">
        <v>150015692</v>
      </c>
    </row>
    <row r="299" spans="1:6" x14ac:dyDescent="0.25">
      <c r="A299" s="43" t="s">
        <v>386</v>
      </c>
      <c r="B299" s="43" t="s">
        <v>385</v>
      </c>
      <c r="C299" s="46">
        <v>119506658</v>
      </c>
      <c r="D299" s="46">
        <v>11473282574</v>
      </c>
      <c r="E299" s="46">
        <v>11503791608</v>
      </c>
      <c r="F299" s="46">
        <v>150015692</v>
      </c>
    </row>
    <row r="300" spans="1:6" x14ac:dyDescent="0.25">
      <c r="A300" s="43" t="s">
        <v>387</v>
      </c>
      <c r="B300" s="43" t="s">
        <v>388</v>
      </c>
      <c r="C300" s="46">
        <v>90092551</v>
      </c>
      <c r="D300" s="46">
        <v>7544266736</v>
      </c>
      <c r="E300" s="46">
        <v>7572943050</v>
      </c>
      <c r="F300" s="46">
        <v>118768865</v>
      </c>
    </row>
    <row r="301" spans="1:6" x14ac:dyDescent="0.25">
      <c r="A301" s="43" t="s">
        <v>389</v>
      </c>
      <c r="B301" s="43" t="s">
        <v>388</v>
      </c>
      <c r="C301" s="46">
        <v>90092551</v>
      </c>
      <c r="D301" s="46">
        <v>7544266736</v>
      </c>
      <c r="E301" s="46">
        <v>7572943050</v>
      </c>
      <c r="F301" s="46">
        <v>118768865</v>
      </c>
    </row>
    <row r="302" spans="1:6" x14ac:dyDescent="0.25">
      <c r="A302" s="43" t="s">
        <v>390</v>
      </c>
      <c r="B302" s="43" t="s">
        <v>391</v>
      </c>
      <c r="C302" s="46">
        <v>0</v>
      </c>
      <c r="D302" s="46">
        <v>114432566</v>
      </c>
      <c r="E302" s="46">
        <v>114432566</v>
      </c>
      <c r="F302" s="46">
        <v>0</v>
      </c>
    </row>
    <row r="303" spans="1:6" x14ac:dyDescent="0.25">
      <c r="A303" s="43" t="s">
        <v>392</v>
      </c>
      <c r="B303" s="43" t="s">
        <v>391</v>
      </c>
      <c r="C303" s="46">
        <v>0</v>
      </c>
      <c r="D303" s="46">
        <v>114432566</v>
      </c>
      <c r="E303" s="46">
        <v>114432566</v>
      </c>
      <c r="F303" s="46">
        <v>0</v>
      </c>
    </row>
    <row r="304" spans="1:6" x14ac:dyDescent="0.25">
      <c r="A304" s="43" t="s">
        <v>393</v>
      </c>
      <c r="B304" s="43" t="s">
        <v>394</v>
      </c>
      <c r="C304" s="46">
        <v>7474074</v>
      </c>
      <c r="D304" s="46">
        <v>11583784333</v>
      </c>
      <c r="E304" s="46">
        <v>11576310259</v>
      </c>
      <c r="F304" s="46">
        <v>0</v>
      </c>
    </row>
    <row r="305" spans="1:6" x14ac:dyDescent="0.25">
      <c r="A305" s="43" t="s">
        <v>395</v>
      </c>
      <c r="B305" s="43" t="s">
        <v>394</v>
      </c>
      <c r="C305" s="46">
        <v>7474074</v>
      </c>
      <c r="D305" s="46">
        <v>11583784333</v>
      </c>
      <c r="E305" s="46">
        <v>11576310259</v>
      </c>
      <c r="F305" s="46">
        <v>0</v>
      </c>
    </row>
    <row r="306" spans="1:6" x14ac:dyDescent="0.25">
      <c r="A306" s="43" t="s">
        <v>396</v>
      </c>
      <c r="B306" s="43" t="s">
        <v>397</v>
      </c>
      <c r="C306" s="46">
        <v>0</v>
      </c>
      <c r="D306" s="46">
        <v>188384767</v>
      </c>
      <c r="E306" s="46">
        <v>188384767</v>
      </c>
      <c r="F306" s="46">
        <v>0</v>
      </c>
    </row>
    <row r="307" spans="1:6" x14ac:dyDescent="0.25">
      <c r="A307" s="43" t="s">
        <v>398</v>
      </c>
      <c r="B307" s="43" t="s">
        <v>397</v>
      </c>
      <c r="C307" s="46">
        <v>0</v>
      </c>
      <c r="D307" s="46">
        <v>188384767</v>
      </c>
      <c r="E307" s="46">
        <v>188384767</v>
      </c>
      <c r="F307" s="46">
        <v>0</v>
      </c>
    </row>
    <row r="308" spans="1:6" x14ac:dyDescent="0.25">
      <c r="A308" s="43" t="s">
        <v>399</v>
      </c>
      <c r="B308" s="43" t="s">
        <v>400</v>
      </c>
      <c r="C308" s="46">
        <v>0</v>
      </c>
      <c r="D308" s="46">
        <v>0</v>
      </c>
      <c r="E308" s="46">
        <v>0</v>
      </c>
      <c r="F308" s="46">
        <v>0</v>
      </c>
    </row>
    <row r="309" spans="1:6" x14ac:dyDescent="0.25">
      <c r="A309" s="43" t="s">
        <v>401</v>
      </c>
      <c r="B309" s="43" t="s">
        <v>400</v>
      </c>
      <c r="C309" s="46">
        <v>0</v>
      </c>
      <c r="D309" s="46">
        <v>0</v>
      </c>
      <c r="E309" s="46">
        <v>0</v>
      </c>
      <c r="F309" s="46">
        <v>0</v>
      </c>
    </row>
    <row r="310" spans="1:6" x14ac:dyDescent="0.25">
      <c r="A310" s="43" t="s">
        <v>402</v>
      </c>
      <c r="B310" s="43" t="s">
        <v>403</v>
      </c>
      <c r="C310" s="46">
        <v>58044982</v>
      </c>
      <c r="D310" s="46">
        <v>722185235</v>
      </c>
      <c r="E310" s="46">
        <v>666440253</v>
      </c>
      <c r="F310" s="46">
        <v>2300000</v>
      </c>
    </row>
    <row r="311" spans="1:6" x14ac:dyDescent="0.25">
      <c r="A311" s="43" t="s">
        <v>404</v>
      </c>
      <c r="B311" s="43" t="s">
        <v>403</v>
      </c>
      <c r="C311" s="46">
        <v>58044982</v>
      </c>
      <c r="D311" s="46">
        <v>722185235</v>
      </c>
      <c r="E311" s="46">
        <v>666440253</v>
      </c>
      <c r="F311" s="46">
        <v>2300000</v>
      </c>
    </row>
    <row r="312" spans="1:6" ht="30" x14ac:dyDescent="0.25">
      <c r="A312" s="43" t="s">
        <v>405</v>
      </c>
      <c r="B312" s="43" t="s">
        <v>406</v>
      </c>
      <c r="C312" s="46">
        <v>296357365</v>
      </c>
      <c r="D312" s="46">
        <v>3237274153</v>
      </c>
      <c r="E312" s="46">
        <v>2940916788</v>
      </c>
      <c r="F312" s="46">
        <v>0</v>
      </c>
    </row>
    <row r="313" spans="1:6" ht="30" x14ac:dyDescent="0.25">
      <c r="A313" s="43" t="s">
        <v>407</v>
      </c>
      <c r="B313" s="43" t="s">
        <v>406</v>
      </c>
      <c r="C313" s="46">
        <v>296357365</v>
      </c>
      <c r="D313" s="46">
        <v>3237274153</v>
      </c>
      <c r="E313" s="46">
        <v>2940916788</v>
      </c>
      <c r="F313" s="46">
        <v>0</v>
      </c>
    </row>
    <row r="314" spans="1:6" x14ac:dyDescent="0.25">
      <c r="A314" s="43" t="s">
        <v>408</v>
      </c>
      <c r="B314" s="43" t="s">
        <v>409</v>
      </c>
      <c r="C314" s="46">
        <v>32967208</v>
      </c>
      <c r="D314" s="46">
        <v>64300293</v>
      </c>
      <c r="E314" s="46">
        <v>31333085</v>
      </c>
      <c r="F314" s="46">
        <v>0</v>
      </c>
    </row>
    <row r="315" spans="1:6" x14ac:dyDescent="0.25">
      <c r="A315" s="43" t="s">
        <v>410</v>
      </c>
      <c r="B315" s="43" t="s">
        <v>409</v>
      </c>
      <c r="C315" s="46">
        <v>32967208</v>
      </c>
      <c r="D315" s="46">
        <v>64300293</v>
      </c>
      <c r="E315" s="46">
        <v>31333085</v>
      </c>
      <c r="F315" s="46">
        <v>0</v>
      </c>
    </row>
    <row r="316" spans="1:6" x14ac:dyDescent="0.25">
      <c r="A316" s="43" t="s">
        <v>411</v>
      </c>
      <c r="B316" s="43" t="s">
        <v>412</v>
      </c>
      <c r="C316" s="46">
        <v>4583059356</v>
      </c>
      <c r="D316" s="46">
        <v>59364418229</v>
      </c>
      <c r="E316" s="46">
        <v>59794765162</v>
      </c>
      <c r="F316" s="46">
        <v>5013406289</v>
      </c>
    </row>
    <row r="317" spans="1:6" x14ac:dyDescent="0.25">
      <c r="A317" s="43" t="s">
        <v>1342</v>
      </c>
      <c r="B317" s="43" t="s">
        <v>1341</v>
      </c>
      <c r="C317" s="46">
        <v>0</v>
      </c>
      <c r="D317" s="46">
        <v>13360000</v>
      </c>
      <c r="E317" s="46">
        <v>13360000</v>
      </c>
      <c r="F317" s="46">
        <v>0</v>
      </c>
    </row>
    <row r="318" spans="1:6" x14ac:dyDescent="0.25">
      <c r="A318" s="43" t="s">
        <v>1340</v>
      </c>
      <c r="B318" s="43" t="s">
        <v>418</v>
      </c>
      <c r="C318" s="46">
        <v>0</v>
      </c>
      <c r="D318" s="46">
        <v>13360000</v>
      </c>
      <c r="E318" s="46">
        <v>13360000</v>
      </c>
      <c r="F318" s="46">
        <v>0</v>
      </c>
    </row>
    <row r="319" spans="1:6" x14ac:dyDescent="0.25">
      <c r="A319" s="43" t="s">
        <v>413</v>
      </c>
      <c r="B319" s="43" t="s">
        <v>414</v>
      </c>
      <c r="C319" s="46">
        <v>95606513</v>
      </c>
      <c r="D319" s="46">
        <v>858739460</v>
      </c>
      <c r="E319" s="46">
        <v>859253066</v>
      </c>
      <c r="F319" s="46">
        <v>96120119</v>
      </c>
    </row>
    <row r="320" spans="1:6" x14ac:dyDescent="0.25">
      <c r="A320" s="43" t="s">
        <v>415</v>
      </c>
      <c r="B320" s="43" t="s">
        <v>416</v>
      </c>
      <c r="C320" s="46">
        <v>95606513</v>
      </c>
      <c r="D320" s="46">
        <v>437554043</v>
      </c>
      <c r="E320" s="46">
        <v>438067649</v>
      </c>
      <c r="F320" s="46">
        <v>96120119</v>
      </c>
    </row>
    <row r="321" spans="1:6" x14ac:dyDescent="0.25">
      <c r="A321" s="43" t="s">
        <v>417</v>
      </c>
      <c r="B321" s="43" t="s">
        <v>418</v>
      </c>
      <c r="C321" s="46">
        <v>0</v>
      </c>
      <c r="D321" s="46">
        <v>421185417</v>
      </c>
      <c r="E321" s="46">
        <v>421185417</v>
      </c>
      <c r="F321" s="46">
        <v>0</v>
      </c>
    </row>
    <row r="322" spans="1:6" x14ac:dyDescent="0.25">
      <c r="A322" s="43" t="s">
        <v>419</v>
      </c>
      <c r="B322" s="43" t="s">
        <v>420</v>
      </c>
      <c r="C322" s="46">
        <v>2727933</v>
      </c>
      <c r="D322" s="46">
        <v>5454933</v>
      </c>
      <c r="E322" s="46">
        <v>2727000</v>
      </c>
      <c r="F322" s="46">
        <v>0</v>
      </c>
    </row>
    <row r="323" spans="1:6" x14ac:dyDescent="0.25">
      <c r="A323" s="43" t="s">
        <v>421</v>
      </c>
      <c r="B323" s="43" t="s">
        <v>416</v>
      </c>
      <c r="C323" s="46">
        <v>2727933</v>
      </c>
      <c r="D323" s="46">
        <v>2727933</v>
      </c>
      <c r="E323" s="46">
        <v>0</v>
      </c>
      <c r="F323" s="46">
        <v>0</v>
      </c>
    </row>
    <row r="324" spans="1:6" x14ac:dyDescent="0.25">
      <c r="A324" s="43" t="s">
        <v>422</v>
      </c>
      <c r="B324" s="43" t="s">
        <v>418</v>
      </c>
      <c r="C324" s="46">
        <v>0</v>
      </c>
      <c r="D324" s="46">
        <v>2727000</v>
      </c>
      <c r="E324" s="46">
        <v>2727000</v>
      </c>
      <c r="F324" s="46">
        <v>0</v>
      </c>
    </row>
    <row r="325" spans="1:6" x14ac:dyDescent="0.25">
      <c r="A325" s="43" t="s">
        <v>423</v>
      </c>
      <c r="B325" s="43" t="s">
        <v>424</v>
      </c>
      <c r="C325" s="46">
        <v>51045679</v>
      </c>
      <c r="D325" s="46">
        <v>1259415697</v>
      </c>
      <c r="E325" s="46">
        <v>1281251479</v>
      </c>
      <c r="F325" s="46">
        <v>72881461</v>
      </c>
    </row>
    <row r="326" spans="1:6" x14ac:dyDescent="0.25">
      <c r="A326" s="43" t="s">
        <v>425</v>
      </c>
      <c r="B326" s="43" t="s">
        <v>416</v>
      </c>
      <c r="C326" s="46">
        <v>51045679</v>
      </c>
      <c r="D326" s="46">
        <v>622345404</v>
      </c>
      <c r="E326" s="46">
        <v>644181186</v>
      </c>
      <c r="F326" s="46">
        <v>72881461</v>
      </c>
    </row>
    <row r="327" spans="1:6" x14ac:dyDescent="0.25">
      <c r="A327" s="43" t="s">
        <v>426</v>
      </c>
      <c r="B327" s="43" t="s">
        <v>418</v>
      </c>
      <c r="C327" s="46">
        <v>0</v>
      </c>
      <c r="D327" s="46">
        <v>637070293</v>
      </c>
      <c r="E327" s="46">
        <v>637070293</v>
      </c>
      <c r="F327" s="46">
        <v>0</v>
      </c>
    </row>
    <row r="328" spans="1:6" x14ac:dyDescent="0.25">
      <c r="A328" s="43" t="s">
        <v>427</v>
      </c>
      <c r="B328" s="43" t="s">
        <v>428</v>
      </c>
      <c r="C328" s="46">
        <v>733858</v>
      </c>
      <c r="D328" s="46">
        <v>194601393</v>
      </c>
      <c r="E328" s="46">
        <v>195714113</v>
      </c>
      <c r="F328" s="46">
        <v>1846578</v>
      </c>
    </row>
    <row r="329" spans="1:6" x14ac:dyDescent="0.25">
      <c r="A329" s="43" t="s">
        <v>429</v>
      </c>
      <c r="B329" s="43" t="s">
        <v>416</v>
      </c>
      <c r="C329" s="46">
        <v>733858</v>
      </c>
      <c r="D329" s="46">
        <v>99660393</v>
      </c>
      <c r="E329" s="46">
        <v>100773113</v>
      </c>
      <c r="F329" s="46">
        <v>1846578</v>
      </c>
    </row>
    <row r="330" spans="1:6" x14ac:dyDescent="0.25">
      <c r="A330" s="43" t="s">
        <v>430</v>
      </c>
      <c r="B330" s="43" t="s">
        <v>418</v>
      </c>
      <c r="C330" s="46">
        <v>0</v>
      </c>
      <c r="D330" s="46">
        <v>94941000</v>
      </c>
      <c r="E330" s="46">
        <v>94941000</v>
      </c>
      <c r="F330" s="46">
        <v>0</v>
      </c>
    </row>
    <row r="331" spans="1:6" x14ac:dyDescent="0.25">
      <c r="A331" s="43" t="s">
        <v>431</v>
      </c>
      <c r="B331" s="43" t="s">
        <v>432</v>
      </c>
      <c r="C331" s="46">
        <v>2962968</v>
      </c>
      <c r="D331" s="46">
        <v>5924968</v>
      </c>
      <c r="E331" s="46">
        <v>2962000</v>
      </c>
      <c r="F331" s="46">
        <v>0</v>
      </c>
    </row>
    <row r="332" spans="1:6" x14ac:dyDescent="0.25">
      <c r="A332" s="43" t="s">
        <v>433</v>
      </c>
      <c r="B332" s="43" t="s">
        <v>416</v>
      </c>
      <c r="C332" s="46">
        <v>2962968</v>
      </c>
      <c r="D332" s="46">
        <v>2962968</v>
      </c>
      <c r="E332" s="46">
        <v>0</v>
      </c>
      <c r="F332" s="46">
        <v>0</v>
      </c>
    </row>
    <row r="333" spans="1:6" x14ac:dyDescent="0.25">
      <c r="A333" s="43" t="s">
        <v>434</v>
      </c>
      <c r="B333" s="43" t="s">
        <v>418</v>
      </c>
      <c r="C333" s="46">
        <v>0</v>
      </c>
      <c r="D333" s="46">
        <v>2962000</v>
      </c>
      <c r="E333" s="46">
        <v>2962000</v>
      </c>
      <c r="F333" s="46">
        <v>0</v>
      </c>
    </row>
    <row r="334" spans="1:6" x14ac:dyDescent="0.25">
      <c r="A334" s="43" t="s">
        <v>435</v>
      </c>
      <c r="B334" s="43" t="s">
        <v>436</v>
      </c>
      <c r="C334" s="46">
        <v>28659717</v>
      </c>
      <c r="D334" s="46">
        <v>436429245</v>
      </c>
      <c r="E334" s="46">
        <v>407769528</v>
      </c>
      <c r="F334" s="46">
        <v>0</v>
      </c>
    </row>
    <row r="335" spans="1:6" x14ac:dyDescent="0.25">
      <c r="A335" s="43" t="s">
        <v>437</v>
      </c>
      <c r="B335" s="43" t="s">
        <v>416</v>
      </c>
      <c r="C335" s="46">
        <v>28659717</v>
      </c>
      <c r="D335" s="46">
        <v>218214245</v>
      </c>
      <c r="E335" s="46">
        <v>189554528</v>
      </c>
      <c r="F335" s="46">
        <v>0</v>
      </c>
    </row>
    <row r="336" spans="1:6" x14ac:dyDescent="0.25">
      <c r="A336" s="43" t="s">
        <v>438</v>
      </c>
      <c r="B336" s="43" t="s">
        <v>418</v>
      </c>
      <c r="C336" s="46">
        <v>0</v>
      </c>
      <c r="D336" s="46">
        <v>218215000</v>
      </c>
      <c r="E336" s="46">
        <v>218215000</v>
      </c>
      <c r="F336" s="46">
        <v>0</v>
      </c>
    </row>
    <row r="337" spans="1:6" x14ac:dyDescent="0.25">
      <c r="A337" s="43" t="s">
        <v>439</v>
      </c>
      <c r="B337" s="43" t="s">
        <v>440</v>
      </c>
      <c r="C337" s="46">
        <v>0</v>
      </c>
      <c r="D337" s="46">
        <v>0</v>
      </c>
      <c r="E337" s="46">
        <v>0</v>
      </c>
      <c r="F337" s="46">
        <v>0</v>
      </c>
    </row>
    <row r="338" spans="1:6" x14ac:dyDescent="0.25">
      <c r="A338" s="43" t="s">
        <v>441</v>
      </c>
      <c r="B338" s="43" t="s">
        <v>416</v>
      </c>
      <c r="C338" s="46">
        <v>0</v>
      </c>
      <c r="D338" s="46">
        <v>0</v>
      </c>
      <c r="E338" s="46">
        <v>0</v>
      </c>
      <c r="F338" s="46">
        <v>0</v>
      </c>
    </row>
    <row r="339" spans="1:6" x14ac:dyDescent="0.25">
      <c r="A339" s="43" t="s">
        <v>442</v>
      </c>
      <c r="B339" s="43" t="s">
        <v>418</v>
      </c>
      <c r="C339" s="46">
        <v>0</v>
      </c>
      <c r="D339" s="46">
        <v>0</v>
      </c>
      <c r="E339" s="46">
        <v>0</v>
      </c>
      <c r="F339" s="46">
        <v>0</v>
      </c>
    </row>
    <row r="340" spans="1:6" ht="30" x14ac:dyDescent="0.25">
      <c r="A340" s="43" t="s">
        <v>443</v>
      </c>
      <c r="B340" s="43" t="s">
        <v>444</v>
      </c>
      <c r="C340" s="46">
        <v>0</v>
      </c>
      <c r="D340" s="46">
        <v>0</v>
      </c>
      <c r="E340" s="46">
        <v>0</v>
      </c>
      <c r="F340" s="46">
        <v>0</v>
      </c>
    </row>
    <row r="341" spans="1:6" x14ac:dyDescent="0.25">
      <c r="A341" s="43" t="s">
        <v>445</v>
      </c>
      <c r="B341" s="43" t="s">
        <v>418</v>
      </c>
      <c r="C341" s="46">
        <v>0</v>
      </c>
      <c r="D341" s="46">
        <v>0</v>
      </c>
      <c r="E341" s="46">
        <v>0</v>
      </c>
      <c r="F341" s="46">
        <v>0</v>
      </c>
    </row>
    <row r="342" spans="1:6" x14ac:dyDescent="0.25">
      <c r="A342" s="43" t="s">
        <v>446</v>
      </c>
      <c r="B342" s="43" t="s">
        <v>447</v>
      </c>
      <c r="C342" s="46">
        <v>0</v>
      </c>
      <c r="D342" s="46">
        <v>0</v>
      </c>
      <c r="E342" s="46">
        <v>0</v>
      </c>
      <c r="F342" s="46">
        <v>0</v>
      </c>
    </row>
    <row r="343" spans="1:6" x14ac:dyDescent="0.25">
      <c r="A343" s="43" t="s">
        <v>448</v>
      </c>
      <c r="B343" s="43" t="s">
        <v>416</v>
      </c>
      <c r="C343" s="46">
        <v>0</v>
      </c>
      <c r="D343" s="46">
        <v>0</v>
      </c>
      <c r="E343" s="46">
        <v>0</v>
      </c>
      <c r="F343" s="46">
        <v>0</v>
      </c>
    </row>
    <row r="344" spans="1:6" x14ac:dyDescent="0.25">
      <c r="A344" s="43" t="s">
        <v>449</v>
      </c>
      <c r="B344" s="43" t="s">
        <v>450</v>
      </c>
      <c r="C344" s="46">
        <v>4138517177</v>
      </c>
      <c r="D344" s="46">
        <v>53900928407</v>
      </c>
      <c r="E344" s="46">
        <v>54385574681</v>
      </c>
      <c r="F344" s="46">
        <v>4623163451</v>
      </c>
    </row>
    <row r="345" spans="1:6" x14ac:dyDescent="0.25">
      <c r="A345" s="43" t="s">
        <v>451</v>
      </c>
      <c r="B345" s="43" t="s">
        <v>416</v>
      </c>
      <c r="C345" s="46">
        <v>4138517177</v>
      </c>
      <c r="D345" s="46">
        <v>27184124151</v>
      </c>
      <c r="E345" s="46">
        <v>27668770425</v>
      </c>
      <c r="F345" s="46">
        <v>4623163451</v>
      </c>
    </row>
    <row r="346" spans="1:6" x14ac:dyDescent="0.25">
      <c r="A346" s="43" t="s">
        <v>452</v>
      </c>
      <c r="B346" s="43" t="s">
        <v>418</v>
      </c>
      <c r="C346" s="46">
        <v>0</v>
      </c>
      <c r="D346" s="46">
        <v>26716804256</v>
      </c>
      <c r="E346" s="46">
        <v>26716804256</v>
      </c>
      <c r="F346" s="46">
        <v>0</v>
      </c>
    </row>
    <row r="347" spans="1:6" x14ac:dyDescent="0.25">
      <c r="A347" s="43" t="s">
        <v>453</v>
      </c>
      <c r="B347" s="43" t="s">
        <v>454</v>
      </c>
      <c r="C347" s="46">
        <v>110665366</v>
      </c>
      <c r="D347" s="46">
        <v>1277234698</v>
      </c>
      <c r="E347" s="46">
        <v>1266269308</v>
      </c>
      <c r="F347" s="46">
        <v>99699976</v>
      </c>
    </row>
    <row r="348" spans="1:6" x14ac:dyDescent="0.25">
      <c r="A348" s="43" t="s">
        <v>455</v>
      </c>
      <c r="B348" s="43" t="s">
        <v>456</v>
      </c>
      <c r="C348" s="46">
        <v>110665366</v>
      </c>
      <c r="D348" s="46">
        <v>650237199</v>
      </c>
      <c r="E348" s="46">
        <v>639271809</v>
      </c>
      <c r="F348" s="46">
        <v>99699976</v>
      </c>
    </row>
    <row r="349" spans="1:6" x14ac:dyDescent="0.25">
      <c r="A349" s="43" t="s">
        <v>457</v>
      </c>
      <c r="B349" s="43" t="s">
        <v>458</v>
      </c>
      <c r="C349" s="46">
        <v>0</v>
      </c>
      <c r="D349" s="46">
        <v>626997499</v>
      </c>
      <c r="E349" s="46">
        <v>626997499</v>
      </c>
      <c r="F349" s="46">
        <v>0</v>
      </c>
    </row>
    <row r="350" spans="1:6" ht="30" x14ac:dyDescent="0.25">
      <c r="A350" s="43" t="s">
        <v>459</v>
      </c>
      <c r="B350" s="43" t="s">
        <v>460</v>
      </c>
      <c r="C350" s="46">
        <v>0</v>
      </c>
      <c r="D350" s="46">
        <v>0</v>
      </c>
      <c r="E350" s="46">
        <v>0</v>
      </c>
      <c r="F350" s="46">
        <v>0</v>
      </c>
    </row>
    <row r="351" spans="1:6" ht="30" x14ac:dyDescent="0.25">
      <c r="A351" s="43" t="s">
        <v>461</v>
      </c>
      <c r="B351" s="43" t="s">
        <v>462</v>
      </c>
      <c r="C351" s="46">
        <v>0</v>
      </c>
      <c r="D351" s="46">
        <v>0</v>
      </c>
      <c r="E351" s="46">
        <v>0</v>
      </c>
      <c r="F351" s="46">
        <v>0</v>
      </c>
    </row>
    <row r="352" spans="1:6" x14ac:dyDescent="0.25">
      <c r="A352" s="43" t="s">
        <v>463</v>
      </c>
      <c r="B352" s="43" t="s">
        <v>464</v>
      </c>
      <c r="C352" s="46">
        <v>41333185</v>
      </c>
      <c r="D352" s="46">
        <v>82666185</v>
      </c>
      <c r="E352" s="46">
        <v>41333000</v>
      </c>
      <c r="F352" s="46">
        <v>0</v>
      </c>
    </row>
    <row r="353" spans="1:6" x14ac:dyDescent="0.25">
      <c r="A353" s="43" t="s">
        <v>465</v>
      </c>
      <c r="B353" s="43" t="s">
        <v>416</v>
      </c>
      <c r="C353" s="46">
        <v>41333185</v>
      </c>
      <c r="D353" s="46">
        <v>41333185</v>
      </c>
      <c r="E353" s="46">
        <v>0</v>
      </c>
      <c r="F353" s="46">
        <v>0</v>
      </c>
    </row>
    <row r="354" spans="1:6" x14ac:dyDescent="0.25">
      <c r="A354" s="43" t="s">
        <v>466</v>
      </c>
      <c r="B354" s="43" t="s">
        <v>418</v>
      </c>
      <c r="C354" s="46">
        <v>0</v>
      </c>
      <c r="D354" s="46">
        <v>41333000</v>
      </c>
      <c r="E354" s="46">
        <v>41333000</v>
      </c>
      <c r="F354" s="46">
        <v>0</v>
      </c>
    </row>
    <row r="355" spans="1:6" ht="30" x14ac:dyDescent="0.25">
      <c r="A355" s="43" t="s">
        <v>467</v>
      </c>
      <c r="B355" s="43" t="s">
        <v>468</v>
      </c>
      <c r="C355" s="46">
        <v>108365163</v>
      </c>
      <c r="D355" s="46">
        <v>1324780446</v>
      </c>
      <c r="E355" s="46">
        <v>1336109987</v>
      </c>
      <c r="F355" s="46">
        <v>119694704</v>
      </c>
    </row>
    <row r="356" spans="1:6" x14ac:dyDescent="0.25">
      <c r="A356" s="43" t="s">
        <v>469</v>
      </c>
      <c r="B356" s="43" t="s">
        <v>416</v>
      </c>
      <c r="C356" s="46">
        <v>108365163</v>
      </c>
      <c r="D356" s="46">
        <v>654786684</v>
      </c>
      <c r="E356" s="46">
        <v>666116225</v>
      </c>
      <c r="F356" s="46">
        <v>119694704</v>
      </c>
    </row>
    <row r="357" spans="1:6" x14ac:dyDescent="0.25">
      <c r="A357" s="43" t="s">
        <v>470</v>
      </c>
      <c r="B357" s="43" t="s">
        <v>418</v>
      </c>
      <c r="C357" s="46">
        <v>0</v>
      </c>
      <c r="D357" s="46">
        <v>669993762</v>
      </c>
      <c r="E357" s="46">
        <v>669993762</v>
      </c>
      <c r="F357" s="46">
        <v>0</v>
      </c>
    </row>
    <row r="358" spans="1:6" ht="30" x14ac:dyDescent="0.25">
      <c r="A358" s="43" t="s">
        <v>471</v>
      </c>
      <c r="B358" s="43" t="s">
        <v>472</v>
      </c>
      <c r="C358" s="46">
        <v>0</v>
      </c>
      <c r="D358" s="46">
        <v>0</v>
      </c>
      <c r="E358" s="46">
        <v>0</v>
      </c>
      <c r="F358" s="46">
        <v>0</v>
      </c>
    </row>
    <row r="359" spans="1:6" x14ac:dyDescent="0.25">
      <c r="A359" s="43" t="s">
        <v>473</v>
      </c>
      <c r="B359" s="43" t="s">
        <v>416</v>
      </c>
      <c r="C359" s="46">
        <v>0</v>
      </c>
      <c r="D359" s="46">
        <v>0</v>
      </c>
      <c r="E359" s="46">
        <v>0</v>
      </c>
      <c r="F359" s="46">
        <v>0</v>
      </c>
    </row>
    <row r="360" spans="1:6" x14ac:dyDescent="0.25">
      <c r="A360" s="43" t="s">
        <v>474</v>
      </c>
      <c r="B360" s="43" t="s">
        <v>475</v>
      </c>
      <c r="C360" s="46">
        <v>0</v>
      </c>
      <c r="D360" s="46">
        <v>0</v>
      </c>
      <c r="E360" s="46">
        <v>0</v>
      </c>
      <c r="F360" s="46">
        <v>0</v>
      </c>
    </row>
    <row r="361" spans="1:6" x14ac:dyDescent="0.25">
      <c r="A361" s="43" t="s">
        <v>476</v>
      </c>
      <c r="B361" s="43" t="s">
        <v>416</v>
      </c>
      <c r="C361" s="46">
        <v>0</v>
      </c>
      <c r="D361" s="46">
        <v>0</v>
      </c>
      <c r="E361" s="46">
        <v>0</v>
      </c>
      <c r="F361" s="46">
        <v>0</v>
      </c>
    </row>
    <row r="362" spans="1:6" x14ac:dyDescent="0.25">
      <c r="A362" s="43" t="s">
        <v>477</v>
      </c>
      <c r="B362" s="43" t="s">
        <v>418</v>
      </c>
      <c r="C362" s="46">
        <v>0</v>
      </c>
      <c r="D362" s="46">
        <v>0</v>
      </c>
      <c r="E362" s="46">
        <v>0</v>
      </c>
      <c r="F362" s="46">
        <v>0</v>
      </c>
    </row>
    <row r="363" spans="1:6" x14ac:dyDescent="0.25">
      <c r="A363" s="43" t="s">
        <v>478</v>
      </c>
      <c r="B363" s="43" t="s">
        <v>479</v>
      </c>
      <c r="C363" s="46">
        <v>2441797</v>
      </c>
      <c r="D363" s="46">
        <v>4882797</v>
      </c>
      <c r="E363" s="46">
        <v>2441000</v>
      </c>
      <c r="F363" s="46">
        <v>0</v>
      </c>
    </row>
    <row r="364" spans="1:6" x14ac:dyDescent="0.25">
      <c r="A364" s="43" t="s">
        <v>480</v>
      </c>
      <c r="B364" s="43" t="s">
        <v>416</v>
      </c>
      <c r="C364" s="46">
        <v>2441797</v>
      </c>
      <c r="D364" s="46">
        <v>2441797</v>
      </c>
      <c r="E364" s="46">
        <v>0</v>
      </c>
      <c r="F364" s="46">
        <v>0</v>
      </c>
    </row>
    <row r="365" spans="1:6" x14ac:dyDescent="0.25">
      <c r="A365" s="43" t="s">
        <v>481</v>
      </c>
      <c r="B365" s="43" t="s">
        <v>418</v>
      </c>
      <c r="C365" s="46">
        <v>0</v>
      </c>
      <c r="D365" s="46">
        <v>2441000</v>
      </c>
      <c r="E365" s="46">
        <v>2441000</v>
      </c>
      <c r="F365" s="46">
        <v>0</v>
      </c>
    </row>
    <row r="366" spans="1:6" x14ac:dyDescent="0.25">
      <c r="A366" s="43" t="s">
        <v>482</v>
      </c>
      <c r="B366" s="43" t="s">
        <v>483</v>
      </c>
      <c r="C366" s="46">
        <v>0</v>
      </c>
      <c r="D366" s="46">
        <v>2180629466</v>
      </c>
      <c r="E366" s="46">
        <v>2180629466</v>
      </c>
      <c r="F366" s="46">
        <v>0</v>
      </c>
    </row>
    <row r="367" spans="1:6" x14ac:dyDescent="0.25">
      <c r="A367" s="43" t="s">
        <v>484</v>
      </c>
      <c r="B367" s="43" t="s">
        <v>485</v>
      </c>
      <c r="C367" s="46">
        <v>0</v>
      </c>
      <c r="D367" s="46">
        <v>341087000</v>
      </c>
      <c r="E367" s="46">
        <v>341087000</v>
      </c>
      <c r="F367" s="46">
        <v>0</v>
      </c>
    </row>
    <row r="368" spans="1:6" x14ac:dyDescent="0.25">
      <c r="A368" s="43" t="s">
        <v>486</v>
      </c>
      <c r="B368" s="43" t="s">
        <v>485</v>
      </c>
      <c r="C368" s="46">
        <v>0</v>
      </c>
      <c r="D368" s="46">
        <v>341087000</v>
      </c>
      <c r="E368" s="46">
        <v>341087000</v>
      </c>
      <c r="F368" s="46">
        <v>0</v>
      </c>
    </row>
    <row r="369" spans="1:6" x14ac:dyDescent="0.25">
      <c r="A369" s="43" t="s">
        <v>487</v>
      </c>
      <c r="B369" s="43" t="s">
        <v>488</v>
      </c>
      <c r="C369" s="46">
        <v>0</v>
      </c>
      <c r="D369" s="46">
        <v>1808765666</v>
      </c>
      <c r="E369" s="46">
        <v>1808765666</v>
      </c>
      <c r="F369" s="46">
        <v>0</v>
      </c>
    </row>
    <row r="370" spans="1:6" x14ac:dyDescent="0.25">
      <c r="A370" s="43" t="s">
        <v>489</v>
      </c>
      <c r="B370" s="43" t="s">
        <v>488</v>
      </c>
      <c r="C370" s="46">
        <v>0</v>
      </c>
      <c r="D370" s="46">
        <v>1808765666</v>
      </c>
      <c r="E370" s="46">
        <v>1808765666</v>
      </c>
      <c r="F370" s="46">
        <v>0</v>
      </c>
    </row>
    <row r="371" spans="1:6" x14ac:dyDescent="0.25">
      <c r="A371" s="43" t="s">
        <v>490</v>
      </c>
      <c r="B371" s="43" t="s">
        <v>491</v>
      </c>
      <c r="C371" s="46">
        <v>0</v>
      </c>
      <c r="D371" s="46">
        <v>30776800</v>
      </c>
      <c r="E371" s="46">
        <v>30776800</v>
      </c>
      <c r="F371" s="46">
        <v>0</v>
      </c>
    </row>
    <row r="372" spans="1:6" x14ac:dyDescent="0.25">
      <c r="A372" s="43" t="s">
        <v>492</v>
      </c>
      <c r="B372" s="43" t="s">
        <v>491</v>
      </c>
      <c r="C372" s="46">
        <v>0</v>
      </c>
      <c r="D372" s="46">
        <v>30776800</v>
      </c>
      <c r="E372" s="46">
        <v>30776800</v>
      </c>
      <c r="F372" s="46">
        <v>0</v>
      </c>
    </row>
    <row r="373" spans="1:6" x14ac:dyDescent="0.25">
      <c r="A373" s="43" t="s">
        <v>1059</v>
      </c>
      <c r="B373" s="43" t="s">
        <v>1058</v>
      </c>
      <c r="C373" s="46">
        <v>3304371.41</v>
      </c>
      <c r="D373" s="46">
        <v>156673770.75</v>
      </c>
      <c r="E373" s="46">
        <v>165345837.61000001</v>
      </c>
      <c r="F373" s="46">
        <v>11976438.27</v>
      </c>
    </row>
    <row r="374" spans="1:6" x14ac:dyDescent="0.25">
      <c r="A374" s="43" t="s">
        <v>1057</v>
      </c>
      <c r="B374" s="43" t="s">
        <v>1055</v>
      </c>
      <c r="C374" s="46">
        <v>3304371.41</v>
      </c>
      <c r="D374" s="46">
        <v>108241849.75</v>
      </c>
      <c r="E374" s="46">
        <v>116913916.61</v>
      </c>
      <c r="F374" s="46">
        <v>11976438.27</v>
      </c>
    </row>
    <row r="375" spans="1:6" x14ac:dyDescent="0.25">
      <c r="A375" s="43" t="s">
        <v>1056</v>
      </c>
      <c r="B375" s="43" t="s">
        <v>1055</v>
      </c>
      <c r="C375" s="46">
        <v>3304371.41</v>
      </c>
      <c r="D375" s="46">
        <v>108241849.75</v>
      </c>
      <c r="E375" s="46">
        <v>116913916.61</v>
      </c>
      <c r="F375" s="46">
        <v>11976438.27</v>
      </c>
    </row>
    <row r="376" spans="1:6" x14ac:dyDescent="0.25">
      <c r="A376" s="43" t="s">
        <v>1339</v>
      </c>
      <c r="B376" s="43" t="s">
        <v>1337</v>
      </c>
      <c r="C376" s="46">
        <v>0</v>
      </c>
      <c r="D376" s="46">
        <v>209921</v>
      </c>
      <c r="E376" s="46">
        <v>209921</v>
      </c>
      <c r="F376" s="46">
        <v>0</v>
      </c>
    </row>
    <row r="377" spans="1:6" x14ac:dyDescent="0.25">
      <c r="A377" s="43" t="s">
        <v>1338</v>
      </c>
      <c r="B377" s="43" t="s">
        <v>1337</v>
      </c>
      <c r="C377" s="46">
        <v>0</v>
      </c>
      <c r="D377" s="46">
        <v>209921</v>
      </c>
      <c r="E377" s="46">
        <v>209921</v>
      </c>
      <c r="F377" s="46">
        <v>0</v>
      </c>
    </row>
    <row r="378" spans="1:6" x14ac:dyDescent="0.25">
      <c r="A378" s="43" t="s">
        <v>1104</v>
      </c>
      <c r="B378" s="43" t="s">
        <v>1105</v>
      </c>
      <c r="C378" s="46">
        <v>0</v>
      </c>
      <c r="D378" s="46">
        <v>48222000</v>
      </c>
      <c r="E378" s="46">
        <v>48222000</v>
      </c>
      <c r="F378" s="46">
        <v>0</v>
      </c>
    </row>
    <row r="379" spans="1:6" x14ac:dyDescent="0.25">
      <c r="A379" s="43" t="s">
        <v>1106</v>
      </c>
      <c r="B379" s="43" t="s">
        <v>1105</v>
      </c>
      <c r="C379" s="46">
        <v>0</v>
      </c>
      <c r="D379" s="46">
        <v>48222000</v>
      </c>
      <c r="E379" s="46">
        <v>48222000</v>
      </c>
      <c r="F379" s="46">
        <v>0</v>
      </c>
    </row>
    <row r="380" spans="1:6" x14ac:dyDescent="0.25">
      <c r="A380" s="43" t="s">
        <v>493</v>
      </c>
      <c r="B380" s="43" t="s">
        <v>494</v>
      </c>
      <c r="C380" s="46">
        <v>208626669.19999999</v>
      </c>
      <c r="D380" s="46">
        <v>439051041.19999999</v>
      </c>
      <c r="E380" s="46">
        <v>776768925.02999997</v>
      </c>
      <c r="F380" s="46">
        <v>546344553.02999997</v>
      </c>
    </row>
    <row r="381" spans="1:6" x14ac:dyDescent="0.25">
      <c r="A381" s="43" t="s">
        <v>495</v>
      </c>
      <c r="B381" s="43" t="s">
        <v>496</v>
      </c>
      <c r="C381" s="46">
        <v>166298556.19999999</v>
      </c>
      <c r="D381" s="46">
        <v>396722928.19999999</v>
      </c>
      <c r="E381" s="46">
        <v>776768925.02999997</v>
      </c>
      <c r="F381" s="46">
        <v>546344553.02999997</v>
      </c>
    </row>
    <row r="382" spans="1:6" x14ac:dyDescent="0.25">
      <c r="A382" s="43" t="s">
        <v>497</v>
      </c>
      <c r="B382" s="43" t="s">
        <v>496</v>
      </c>
      <c r="C382" s="46">
        <v>166298556.19999999</v>
      </c>
      <c r="D382" s="46">
        <v>396722928.19999999</v>
      </c>
      <c r="E382" s="46">
        <v>776768925.02999997</v>
      </c>
      <c r="F382" s="46">
        <v>546344553.02999997</v>
      </c>
    </row>
    <row r="383" spans="1:6" x14ac:dyDescent="0.25">
      <c r="A383" s="43" t="s">
        <v>1288</v>
      </c>
      <c r="B383" s="43" t="s">
        <v>1181</v>
      </c>
      <c r="C383" s="46">
        <v>42328113</v>
      </c>
      <c r="D383" s="46">
        <v>42328113</v>
      </c>
      <c r="E383" s="46">
        <v>0</v>
      </c>
      <c r="F383" s="46">
        <v>0</v>
      </c>
    </row>
    <row r="384" spans="1:6" x14ac:dyDescent="0.25">
      <c r="A384" s="43" t="s">
        <v>1287</v>
      </c>
      <c r="B384" s="43" t="s">
        <v>1181</v>
      </c>
      <c r="C384" s="46">
        <v>42328113</v>
      </c>
      <c r="D384" s="46">
        <v>42328113</v>
      </c>
      <c r="E384" s="46">
        <v>0</v>
      </c>
      <c r="F384" s="46">
        <v>0</v>
      </c>
    </row>
    <row r="385" spans="1:6" x14ac:dyDescent="0.25">
      <c r="A385" s="43" t="s">
        <v>498</v>
      </c>
      <c r="B385" s="43" t="s">
        <v>499</v>
      </c>
      <c r="C385" s="46">
        <v>11645767480.83</v>
      </c>
      <c r="D385" s="46">
        <v>107083989099.69</v>
      </c>
      <c r="E385" s="46">
        <v>115338034594.3</v>
      </c>
      <c r="F385" s="46">
        <v>19899812975.439999</v>
      </c>
    </row>
    <row r="386" spans="1:6" x14ac:dyDescent="0.25">
      <c r="A386" s="43" t="s">
        <v>1228</v>
      </c>
      <c r="B386" s="43" t="s">
        <v>1226</v>
      </c>
      <c r="C386" s="46">
        <v>0</v>
      </c>
      <c r="D386" s="46">
        <v>0</v>
      </c>
      <c r="E386" s="46">
        <v>0</v>
      </c>
      <c r="F386" s="46">
        <v>0</v>
      </c>
    </row>
    <row r="387" spans="1:6" x14ac:dyDescent="0.25">
      <c r="A387" s="43" t="s">
        <v>1227</v>
      </c>
      <c r="B387" s="43" t="s">
        <v>1226</v>
      </c>
      <c r="C387" s="46">
        <v>0</v>
      </c>
      <c r="D387" s="46">
        <v>0</v>
      </c>
      <c r="E387" s="46">
        <v>0</v>
      </c>
      <c r="F387" s="46">
        <v>0</v>
      </c>
    </row>
    <row r="388" spans="1:6" x14ac:dyDescent="0.25">
      <c r="A388" s="43" t="s">
        <v>500</v>
      </c>
      <c r="B388" s="43" t="s">
        <v>501</v>
      </c>
      <c r="C388" s="46">
        <v>0</v>
      </c>
      <c r="D388" s="46">
        <v>501813000</v>
      </c>
      <c r="E388" s="46">
        <v>501813000</v>
      </c>
      <c r="F388" s="46">
        <v>0</v>
      </c>
    </row>
    <row r="389" spans="1:6" ht="30" x14ac:dyDescent="0.25">
      <c r="A389" s="43" t="s">
        <v>502</v>
      </c>
      <c r="B389" s="43" t="s">
        <v>503</v>
      </c>
      <c r="C389" s="46">
        <v>0</v>
      </c>
      <c r="D389" s="46">
        <v>501813000</v>
      </c>
      <c r="E389" s="46">
        <v>501813000</v>
      </c>
      <c r="F389" s="46">
        <v>0</v>
      </c>
    </row>
    <row r="390" spans="1:6" x14ac:dyDescent="0.25">
      <c r="A390" s="43" t="s">
        <v>504</v>
      </c>
      <c r="B390" s="43" t="s">
        <v>505</v>
      </c>
      <c r="C390" s="46">
        <v>0</v>
      </c>
      <c r="D390" s="46">
        <v>168562081</v>
      </c>
      <c r="E390" s="46">
        <v>173666328</v>
      </c>
      <c r="F390" s="46">
        <v>5104247</v>
      </c>
    </row>
    <row r="391" spans="1:6" x14ac:dyDescent="0.25">
      <c r="A391" s="43" t="s">
        <v>506</v>
      </c>
      <c r="B391" s="43" t="s">
        <v>505</v>
      </c>
      <c r="C391" s="46">
        <v>0</v>
      </c>
      <c r="D391" s="46">
        <v>168562081</v>
      </c>
      <c r="E391" s="46">
        <v>173666328</v>
      </c>
      <c r="F391" s="46">
        <v>5104247</v>
      </c>
    </row>
    <row r="392" spans="1:6" x14ac:dyDescent="0.25">
      <c r="A392" s="43" t="s">
        <v>507</v>
      </c>
      <c r="B392" s="43" t="s">
        <v>508</v>
      </c>
      <c r="C392" s="46">
        <v>0</v>
      </c>
      <c r="D392" s="46">
        <v>0</v>
      </c>
      <c r="E392" s="46">
        <v>0</v>
      </c>
      <c r="F392" s="46">
        <v>0</v>
      </c>
    </row>
    <row r="393" spans="1:6" x14ac:dyDescent="0.25">
      <c r="A393" s="43" t="s">
        <v>509</v>
      </c>
      <c r="B393" s="43" t="s">
        <v>508</v>
      </c>
      <c r="C393" s="46">
        <v>0</v>
      </c>
      <c r="D393" s="46">
        <v>0</v>
      </c>
      <c r="E393" s="46">
        <v>0</v>
      </c>
      <c r="F393" s="46">
        <v>0</v>
      </c>
    </row>
    <row r="394" spans="1:6" x14ac:dyDescent="0.25">
      <c r="A394" s="43" t="s">
        <v>510</v>
      </c>
      <c r="B394" s="43" t="s">
        <v>511</v>
      </c>
      <c r="C394" s="46">
        <v>56238856</v>
      </c>
      <c r="D394" s="46">
        <v>36773947</v>
      </c>
      <c r="E394" s="46">
        <v>11763629</v>
      </c>
      <c r="F394" s="46">
        <v>31228538</v>
      </c>
    </row>
    <row r="395" spans="1:6" x14ac:dyDescent="0.25">
      <c r="A395" s="43" t="s">
        <v>512</v>
      </c>
      <c r="B395" s="43" t="s">
        <v>511</v>
      </c>
      <c r="C395" s="46">
        <v>56238856</v>
      </c>
      <c r="D395" s="46">
        <v>36773947</v>
      </c>
      <c r="E395" s="46">
        <v>11763629</v>
      </c>
      <c r="F395" s="46">
        <v>31228538</v>
      </c>
    </row>
    <row r="396" spans="1:6" ht="30" x14ac:dyDescent="0.25">
      <c r="A396" s="43" t="s">
        <v>513</v>
      </c>
      <c r="B396" s="43" t="s">
        <v>514</v>
      </c>
      <c r="C396" s="46">
        <v>0</v>
      </c>
      <c r="D396" s="46">
        <v>3109271900</v>
      </c>
      <c r="E396" s="46">
        <v>3109271900</v>
      </c>
      <c r="F396" s="46">
        <v>0</v>
      </c>
    </row>
    <row r="397" spans="1:6" ht="30" x14ac:dyDescent="0.25">
      <c r="A397" s="43" t="s">
        <v>515</v>
      </c>
      <c r="B397" s="43" t="s">
        <v>516</v>
      </c>
      <c r="C397" s="46">
        <v>0</v>
      </c>
      <c r="D397" s="46">
        <v>2072674400</v>
      </c>
      <c r="E397" s="46">
        <v>2072674400</v>
      </c>
      <c r="F397" s="46">
        <v>0</v>
      </c>
    </row>
    <row r="398" spans="1:6" x14ac:dyDescent="0.25">
      <c r="A398" s="43" t="s">
        <v>517</v>
      </c>
      <c r="B398" s="43" t="s">
        <v>518</v>
      </c>
      <c r="C398" s="46">
        <v>0</v>
      </c>
      <c r="D398" s="46">
        <v>1036597500</v>
      </c>
      <c r="E398" s="46">
        <v>1036597500</v>
      </c>
      <c r="F398" s="46">
        <v>0</v>
      </c>
    </row>
    <row r="399" spans="1:6" x14ac:dyDescent="0.25">
      <c r="A399" s="43" t="s">
        <v>519</v>
      </c>
      <c r="B399" s="43" t="s">
        <v>520</v>
      </c>
      <c r="C399" s="46">
        <v>0</v>
      </c>
      <c r="D399" s="46">
        <v>1419458</v>
      </c>
      <c r="E399" s="46">
        <v>7542580.46</v>
      </c>
      <c r="F399" s="46">
        <v>6123122.46</v>
      </c>
    </row>
    <row r="400" spans="1:6" x14ac:dyDescent="0.25">
      <c r="A400" s="43" t="s">
        <v>521</v>
      </c>
      <c r="B400" s="43" t="s">
        <v>520</v>
      </c>
      <c r="C400" s="46">
        <v>0</v>
      </c>
      <c r="D400" s="46">
        <v>1419458</v>
      </c>
      <c r="E400" s="46">
        <v>7542580.46</v>
      </c>
      <c r="F400" s="46">
        <v>6123122.46</v>
      </c>
    </row>
    <row r="401" spans="1:6" x14ac:dyDescent="0.25">
      <c r="A401" s="43" t="s">
        <v>522</v>
      </c>
      <c r="B401" s="43" t="s">
        <v>523</v>
      </c>
      <c r="C401" s="46">
        <v>0</v>
      </c>
      <c r="D401" s="46">
        <v>7253519900</v>
      </c>
      <c r="E401" s="46">
        <v>7253519900</v>
      </c>
      <c r="F401" s="46">
        <v>0</v>
      </c>
    </row>
    <row r="402" spans="1:6" x14ac:dyDescent="0.25">
      <c r="A402" s="43" t="s">
        <v>524</v>
      </c>
      <c r="B402" s="43" t="s">
        <v>525</v>
      </c>
      <c r="C402" s="46">
        <v>0</v>
      </c>
      <c r="D402" s="46">
        <v>6216922400</v>
      </c>
      <c r="E402" s="46">
        <v>6216922400</v>
      </c>
      <c r="F402" s="46">
        <v>0</v>
      </c>
    </row>
    <row r="403" spans="1:6" x14ac:dyDescent="0.25">
      <c r="A403" s="43" t="s">
        <v>526</v>
      </c>
      <c r="B403" s="43" t="s">
        <v>527</v>
      </c>
      <c r="C403" s="46">
        <v>0</v>
      </c>
      <c r="D403" s="46">
        <v>1036597500</v>
      </c>
      <c r="E403" s="46">
        <v>1036597500</v>
      </c>
      <c r="F403" s="46">
        <v>0</v>
      </c>
    </row>
    <row r="404" spans="1:6" x14ac:dyDescent="0.25">
      <c r="A404" s="43" t="s">
        <v>528</v>
      </c>
      <c r="B404" s="43" t="s">
        <v>529</v>
      </c>
      <c r="C404" s="46">
        <v>52654841.149999999</v>
      </c>
      <c r="D404" s="46">
        <v>1696271838</v>
      </c>
      <c r="E404" s="46">
        <v>2027135397</v>
      </c>
      <c r="F404" s="46">
        <v>383518400.14999998</v>
      </c>
    </row>
    <row r="405" spans="1:6" x14ac:dyDescent="0.25">
      <c r="A405" s="43" t="s">
        <v>530</v>
      </c>
      <c r="B405" s="43" t="s">
        <v>529</v>
      </c>
      <c r="C405" s="46">
        <v>52654841.149999999</v>
      </c>
      <c r="D405" s="46">
        <v>1696271838</v>
      </c>
      <c r="E405" s="46">
        <v>2027135397</v>
      </c>
      <c r="F405" s="46">
        <v>383518400.14999998</v>
      </c>
    </row>
    <row r="406" spans="1:6" x14ac:dyDescent="0.25">
      <c r="A406" s="43" t="s">
        <v>531</v>
      </c>
      <c r="B406" s="43" t="s">
        <v>424</v>
      </c>
      <c r="C406" s="46">
        <v>11253255463</v>
      </c>
      <c r="D406" s="46">
        <v>91892428243.789993</v>
      </c>
      <c r="E406" s="46">
        <v>99278837651.929993</v>
      </c>
      <c r="F406" s="46">
        <v>18639664871.139999</v>
      </c>
    </row>
    <row r="407" spans="1:6" x14ac:dyDescent="0.25">
      <c r="A407" s="43" t="s">
        <v>532</v>
      </c>
      <c r="B407" s="43" t="s">
        <v>424</v>
      </c>
      <c r="C407" s="46">
        <v>11253255463</v>
      </c>
      <c r="D407" s="46">
        <v>91892428243.789993</v>
      </c>
      <c r="E407" s="46">
        <v>99278837651.929993</v>
      </c>
      <c r="F407" s="46">
        <v>18639664871.139999</v>
      </c>
    </row>
    <row r="408" spans="1:6" x14ac:dyDescent="0.25">
      <c r="A408" s="43" t="s">
        <v>533</v>
      </c>
      <c r="B408" s="43" t="s">
        <v>68</v>
      </c>
      <c r="C408" s="46">
        <v>283618320.68000001</v>
      </c>
      <c r="D408" s="46">
        <v>2423928731.9000001</v>
      </c>
      <c r="E408" s="46">
        <v>2974484207.9099998</v>
      </c>
      <c r="F408" s="46">
        <v>834173796.69000006</v>
      </c>
    </row>
    <row r="409" spans="1:6" x14ac:dyDescent="0.25">
      <c r="A409" s="43" t="s">
        <v>534</v>
      </c>
      <c r="B409" s="43" t="s">
        <v>68</v>
      </c>
      <c r="C409" s="46">
        <v>283618320.68000001</v>
      </c>
      <c r="D409" s="46">
        <v>2423928731.9000001</v>
      </c>
      <c r="E409" s="46">
        <v>2974484207.9099998</v>
      </c>
      <c r="F409" s="46">
        <v>834173796.69000006</v>
      </c>
    </row>
    <row r="410" spans="1:6" x14ac:dyDescent="0.25">
      <c r="A410" s="43" t="s">
        <v>535</v>
      </c>
      <c r="B410" s="43" t="s">
        <v>536</v>
      </c>
      <c r="C410" s="46">
        <v>0</v>
      </c>
      <c r="D410" s="46">
        <v>0</v>
      </c>
      <c r="E410" s="46">
        <v>0</v>
      </c>
      <c r="F410" s="46">
        <v>0</v>
      </c>
    </row>
    <row r="411" spans="1:6" x14ac:dyDescent="0.25">
      <c r="A411" s="43" t="s">
        <v>537</v>
      </c>
      <c r="B411" s="43" t="s">
        <v>536</v>
      </c>
      <c r="C411" s="46">
        <v>0</v>
      </c>
      <c r="D411" s="46">
        <v>0</v>
      </c>
      <c r="E411" s="46">
        <v>0</v>
      </c>
      <c r="F411" s="46">
        <v>0</v>
      </c>
    </row>
    <row r="412" spans="1:6" x14ac:dyDescent="0.25">
      <c r="A412" s="43" t="s">
        <v>538</v>
      </c>
      <c r="B412" s="43" t="s">
        <v>539</v>
      </c>
      <c r="C412" s="46">
        <v>19429691276.049999</v>
      </c>
      <c r="D412" s="46">
        <v>242499904182.34</v>
      </c>
      <c r="E412" s="46">
        <v>240856573179.34</v>
      </c>
      <c r="F412" s="46">
        <v>17786360273.049999</v>
      </c>
    </row>
    <row r="413" spans="1:6" x14ac:dyDescent="0.25">
      <c r="A413" s="43" t="s">
        <v>540</v>
      </c>
      <c r="B413" s="43" t="s">
        <v>541</v>
      </c>
      <c r="C413" s="46">
        <v>16278900863.92</v>
      </c>
      <c r="D413" s="46">
        <v>241473739450.34</v>
      </c>
      <c r="E413" s="46">
        <v>239980558447.34</v>
      </c>
      <c r="F413" s="46">
        <v>14785719860.92</v>
      </c>
    </row>
    <row r="414" spans="1:6" x14ac:dyDescent="0.25">
      <c r="A414" s="43" t="s">
        <v>542</v>
      </c>
      <c r="B414" s="43" t="s">
        <v>543</v>
      </c>
      <c r="C414" s="46">
        <v>0</v>
      </c>
      <c r="D414" s="46">
        <v>97436897731.160004</v>
      </c>
      <c r="E414" s="46">
        <v>97436897731.160004</v>
      </c>
      <c r="F414" s="46">
        <v>0</v>
      </c>
    </row>
    <row r="415" spans="1:6" x14ac:dyDescent="0.25">
      <c r="A415" s="43" t="s">
        <v>544</v>
      </c>
      <c r="B415" s="43" t="s">
        <v>543</v>
      </c>
      <c r="C415" s="46">
        <v>0</v>
      </c>
      <c r="D415" s="46">
        <v>97436897731.160004</v>
      </c>
      <c r="E415" s="46">
        <v>97436897731.160004</v>
      </c>
      <c r="F415" s="46">
        <v>0</v>
      </c>
    </row>
    <row r="416" spans="1:6" x14ac:dyDescent="0.25">
      <c r="A416" s="43" t="s">
        <v>545</v>
      </c>
      <c r="B416" s="43" t="s">
        <v>546</v>
      </c>
      <c r="C416" s="46">
        <v>2267977687</v>
      </c>
      <c r="D416" s="46">
        <v>18627188772</v>
      </c>
      <c r="E416" s="46">
        <v>16359211085</v>
      </c>
      <c r="F416" s="46">
        <v>0</v>
      </c>
    </row>
    <row r="417" spans="1:6" x14ac:dyDescent="0.25">
      <c r="A417" s="43" t="s">
        <v>547</v>
      </c>
      <c r="B417" s="43" t="s">
        <v>546</v>
      </c>
      <c r="C417" s="46">
        <v>2267977687</v>
      </c>
      <c r="D417" s="46">
        <v>18627188772</v>
      </c>
      <c r="E417" s="46">
        <v>16359211085</v>
      </c>
      <c r="F417" s="46">
        <v>0</v>
      </c>
    </row>
    <row r="418" spans="1:6" x14ac:dyDescent="0.25">
      <c r="A418" s="43" t="s">
        <v>548</v>
      </c>
      <c r="B418" s="43" t="s">
        <v>549</v>
      </c>
      <c r="C418" s="46">
        <v>5923004820.9399996</v>
      </c>
      <c r="D418" s="46">
        <v>10849293026</v>
      </c>
      <c r="E418" s="46">
        <v>10825088009</v>
      </c>
      <c r="F418" s="46">
        <v>5898799803.9399996</v>
      </c>
    </row>
    <row r="419" spans="1:6" x14ac:dyDescent="0.25">
      <c r="A419" s="43" t="s">
        <v>550</v>
      </c>
      <c r="B419" s="43" t="s">
        <v>549</v>
      </c>
      <c r="C419" s="46">
        <v>5923004820.9399996</v>
      </c>
      <c r="D419" s="46">
        <v>10849293026</v>
      </c>
      <c r="E419" s="46">
        <v>10825088009</v>
      </c>
      <c r="F419" s="46">
        <v>5898799803.9399996</v>
      </c>
    </row>
    <row r="420" spans="1:6" x14ac:dyDescent="0.25">
      <c r="A420" s="43" t="s">
        <v>551</v>
      </c>
      <c r="B420" s="43" t="s">
        <v>552</v>
      </c>
      <c r="C420" s="46">
        <v>2998305462.2800002</v>
      </c>
      <c r="D420" s="46">
        <v>5616622237</v>
      </c>
      <c r="E420" s="46">
        <v>5827185906</v>
      </c>
      <c r="F420" s="46">
        <v>3208869131.2800002</v>
      </c>
    </row>
    <row r="421" spans="1:6" x14ac:dyDescent="0.25">
      <c r="A421" s="43" t="s">
        <v>553</v>
      </c>
      <c r="B421" s="43" t="s">
        <v>552</v>
      </c>
      <c r="C421" s="46">
        <v>2998305462.2800002</v>
      </c>
      <c r="D421" s="46">
        <v>5616622237</v>
      </c>
      <c r="E421" s="46">
        <v>5827185906</v>
      </c>
      <c r="F421" s="46">
        <v>3208869131.2800002</v>
      </c>
    </row>
    <row r="422" spans="1:6" x14ac:dyDescent="0.25">
      <c r="A422" s="43" t="s">
        <v>554</v>
      </c>
      <c r="B422" s="43" t="s">
        <v>555</v>
      </c>
      <c r="C422" s="46">
        <v>987676407.75999999</v>
      </c>
      <c r="D422" s="46">
        <v>8825618343.2399998</v>
      </c>
      <c r="E422" s="46">
        <v>9036604722.2399998</v>
      </c>
      <c r="F422" s="46">
        <v>1198662786.76</v>
      </c>
    </row>
    <row r="423" spans="1:6" x14ac:dyDescent="0.25">
      <c r="A423" s="43" t="s">
        <v>556</v>
      </c>
      <c r="B423" s="43" t="s">
        <v>555</v>
      </c>
      <c r="C423" s="46">
        <v>987676407.75999999</v>
      </c>
      <c r="D423" s="46">
        <v>8825618343.2399998</v>
      </c>
      <c r="E423" s="46">
        <v>9036604722.2399998</v>
      </c>
      <c r="F423" s="46">
        <v>1198662786.76</v>
      </c>
    </row>
    <row r="424" spans="1:6" x14ac:dyDescent="0.25">
      <c r="A424" s="43" t="s">
        <v>557</v>
      </c>
      <c r="B424" s="43" t="s">
        <v>558</v>
      </c>
      <c r="C424" s="46">
        <v>0</v>
      </c>
      <c r="D424" s="46">
        <v>17944833911</v>
      </c>
      <c r="E424" s="46">
        <v>17944833911</v>
      </c>
      <c r="F424" s="46">
        <v>0</v>
      </c>
    </row>
    <row r="425" spans="1:6" x14ac:dyDescent="0.25">
      <c r="A425" s="43" t="s">
        <v>559</v>
      </c>
      <c r="B425" s="43" t="s">
        <v>558</v>
      </c>
      <c r="C425" s="46">
        <v>0</v>
      </c>
      <c r="D425" s="46">
        <v>17944833911</v>
      </c>
      <c r="E425" s="46">
        <v>17944833911</v>
      </c>
      <c r="F425" s="46">
        <v>0</v>
      </c>
    </row>
    <row r="426" spans="1:6" x14ac:dyDescent="0.25">
      <c r="A426" s="43" t="s">
        <v>560</v>
      </c>
      <c r="B426" s="43" t="s">
        <v>322</v>
      </c>
      <c r="C426" s="46">
        <v>0</v>
      </c>
      <c r="D426" s="46">
        <v>117886397.12</v>
      </c>
      <c r="E426" s="46">
        <v>117886397.12</v>
      </c>
      <c r="F426" s="46">
        <v>0</v>
      </c>
    </row>
    <row r="427" spans="1:6" x14ac:dyDescent="0.25">
      <c r="A427" s="43" t="s">
        <v>561</v>
      </c>
      <c r="B427" s="43" t="s">
        <v>322</v>
      </c>
      <c r="C427" s="46">
        <v>0</v>
      </c>
      <c r="D427" s="46">
        <v>117886397.12</v>
      </c>
      <c r="E427" s="46">
        <v>117886397.12</v>
      </c>
      <c r="F427" s="46">
        <v>0</v>
      </c>
    </row>
    <row r="428" spans="1:6" x14ac:dyDescent="0.25">
      <c r="A428" s="43" t="s">
        <v>562</v>
      </c>
      <c r="B428" s="43" t="s">
        <v>563</v>
      </c>
      <c r="C428" s="46">
        <v>4101936485.9400001</v>
      </c>
      <c r="D428" s="46">
        <v>7233585691</v>
      </c>
      <c r="E428" s="46">
        <v>7611037344</v>
      </c>
      <c r="F428" s="46">
        <v>4479388138.9399996</v>
      </c>
    </row>
    <row r="429" spans="1:6" x14ac:dyDescent="0.25">
      <c r="A429" s="43" t="s">
        <v>564</v>
      </c>
      <c r="B429" s="43" t="s">
        <v>563</v>
      </c>
      <c r="C429" s="46">
        <v>3628905749.4299998</v>
      </c>
      <c r="D429" s="46">
        <v>6563856190</v>
      </c>
      <c r="E429" s="46">
        <v>6903349111</v>
      </c>
      <c r="F429" s="46">
        <v>3968398670.4299998</v>
      </c>
    </row>
    <row r="430" spans="1:6" x14ac:dyDescent="0.25">
      <c r="A430" s="43" t="s">
        <v>565</v>
      </c>
      <c r="B430" s="43" t="s">
        <v>566</v>
      </c>
      <c r="C430" s="46">
        <v>473030736.50999999</v>
      </c>
      <c r="D430" s="46">
        <v>669729501</v>
      </c>
      <c r="E430" s="46">
        <v>707688233</v>
      </c>
      <c r="F430" s="46">
        <v>510989468.50999999</v>
      </c>
    </row>
    <row r="431" spans="1:6" x14ac:dyDescent="0.25">
      <c r="A431" s="43" t="s">
        <v>567</v>
      </c>
      <c r="B431" s="43" t="s">
        <v>568</v>
      </c>
      <c r="C431" s="46">
        <v>0</v>
      </c>
      <c r="D431" s="46">
        <v>18712106812.240002</v>
      </c>
      <c r="E431" s="46">
        <v>18712106812.240002</v>
      </c>
      <c r="F431" s="46">
        <v>0</v>
      </c>
    </row>
    <row r="432" spans="1:6" x14ac:dyDescent="0.25">
      <c r="A432" s="43" t="s">
        <v>569</v>
      </c>
      <c r="B432" s="43" t="s">
        <v>568</v>
      </c>
      <c r="C432" s="46">
        <v>0</v>
      </c>
      <c r="D432" s="46">
        <v>18712106812.240002</v>
      </c>
      <c r="E432" s="46">
        <v>18712106812.240002</v>
      </c>
      <c r="F432" s="46">
        <v>0</v>
      </c>
    </row>
    <row r="433" spans="1:6" x14ac:dyDescent="0.25">
      <c r="A433" s="43" t="s">
        <v>570</v>
      </c>
      <c r="B433" s="43" t="s">
        <v>571</v>
      </c>
      <c r="C433" s="46">
        <v>0</v>
      </c>
      <c r="D433" s="46">
        <v>5162750800</v>
      </c>
      <c r="E433" s="46">
        <v>5162750800</v>
      </c>
      <c r="F433" s="46">
        <v>0</v>
      </c>
    </row>
    <row r="434" spans="1:6" x14ac:dyDescent="0.25">
      <c r="A434" s="43" t="s">
        <v>572</v>
      </c>
      <c r="B434" s="43" t="s">
        <v>571</v>
      </c>
      <c r="C434" s="46">
        <v>0</v>
      </c>
      <c r="D434" s="46">
        <v>5162750800</v>
      </c>
      <c r="E434" s="46">
        <v>5162750800</v>
      </c>
      <c r="F434" s="46">
        <v>0</v>
      </c>
    </row>
    <row r="435" spans="1:6" x14ac:dyDescent="0.25">
      <c r="A435" s="43" t="s">
        <v>573</v>
      </c>
      <c r="B435" s="43" t="s">
        <v>574</v>
      </c>
      <c r="C435" s="46">
        <v>0</v>
      </c>
      <c r="D435" s="46">
        <v>0</v>
      </c>
      <c r="E435" s="46">
        <v>0</v>
      </c>
      <c r="F435" s="46">
        <v>0</v>
      </c>
    </row>
    <row r="436" spans="1:6" x14ac:dyDescent="0.25">
      <c r="A436" s="43" t="s">
        <v>575</v>
      </c>
      <c r="B436" s="43" t="s">
        <v>574</v>
      </c>
      <c r="C436" s="46">
        <v>0</v>
      </c>
      <c r="D436" s="46">
        <v>0</v>
      </c>
      <c r="E436" s="46">
        <v>0</v>
      </c>
      <c r="F436" s="46">
        <v>0</v>
      </c>
    </row>
    <row r="437" spans="1:6" x14ac:dyDescent="0.25">
      <c r="A437" s="43" t="s">
        <v>576</v>
      </c>
      <c r="B437" s="43" t="s">
        <v>577</v>
      </c>
      <c r="C437" s="46">
        <v>0</v>
      </c>
      <c r="D437" s="46">
        <v>0</v>
      </c>
      <c r="E437" s="46">
        <v>0</v>
      </c>
      <c r="F437" s="46">
        <v>0</v>
      </c>
    </row>
    <row r="438" spans="1:6" x14ac:dyDescent="0.25">
      <c r="A438" s="43" t="s">
        <v>578</v>
      </c>
      <c r="B438" s="43" t="s">
        <v>577</v>
      </c>
      <c r="C438" s="46">
        <v>0</v>
      </c>
      <c r="D438" s="46">
        <v>0</v>
      </c>
      <c r="E438" s="46">
        <v>0</v>
      </c>
      <c r="F438" s="46">
        <v>0</v>
      </c>
    </row>
    <row r="439" spans="1:6" x14ac:dyDescent="0.25">
      <c r="A439" s="43" t="s">
        <v>579</v>
      </c>
      <c r="B439" s="43" t="s">
        <v>580</v>
      </c>
      <c r="C439" s="46">
        <v>0</v>
      </c>
      <c r="D439" s="46">
        <v>26459282643.099998</v>
      </c>
      <c r="E439" s="46">
        <v>26459282643.099998</v>
      </c>
      <c r="F439" s="46">
        <v>0</v>
      </c>
    </row>
    <row r="440" spans="1:6" x14ac:dyDescent="0.25">
      <c r="A440" s="43" t="s">
        <v>581</v>
      </c>
      <c r="B440" s="43" t="s">
        <v>580</v>
      </c>
      <c r="C440" s="46">
        <v>0</v>
      </c>
      <c r="D440" s="46">
        <v>26459282643.099998</v>
      </c>
      <c r="E440" s="46">
        <v>26459282643.099998</v>
      </c>
      <c r="F440" s="46">
        <v>0</v>
      </c>
    </row>
    <row r="441" spans="1:6" x14ac:dyDescent="0.25">
      <c r="A441" s="43" t="s">
        <v>582</v>
      </c>
      <c r="B441" s="43" t="s">
        <v>583</v>
      </c>
      <c r="C441" s="46">
        <v>0</v>
      </c>
      <c r="D441" s="46">
        <v>15952347259</v>
      </c>
      <c r="E441" s="46">
        <v>15952347259</v>
      </c>
      <c r="F441" s="46">
        <v>0</v>
      </c>
    </row>
    <row r="442" spans="1:6" x14ac:dyDescent="0.25">
      <c r="A442" s="43" t="s">
        <v>584</v>
      </c>
      <c r="B442" s="43" t="s">
        <v>583</v>
      </c>
      <c r="C442" s="46">
        <v>0</v>
      </c>
      <c r="D442" s="46">
        <v>15952347259</v>
      </c>
      <c r="E442" s="46">
        <v>15952347259</v>
      </c>
      <c r="F442" s="46">
        <v>0</v>
      </c>
    </row>
    <row r="443" spans="1:6" x14ac:dyDescent="0.25">
      <c r="A443" s="43" t="s">
        <v>585</v>
      </c>
      <c r="B443" s="43" t="s">
        <v>586</v>
      </c>
      <c r="C443" s="46">
        <v>0</v>
      </c>
      <c r="D443" s="46">
        <v>8289050600</v>
      </c>
      <c r="E443" s="46">
        <v>8289050600</v>
      </c>
      <c r="F443" s="46">
        <v>0</v>
      </c>
    </row>
    <row r="444" spans="1:6" x14ac:dyDescent="0.25">
      <c r="A444" s="43" t="s">
        <v>587</v>
      </c>
      <c r="B444" s="43" t="s">
        <v>586</v>
      </c>
      <c r="C444" s="46">
        <v>0</v>
      </c>
      <c r="D444" s="46">
        <v>8289050600</v>
      </c>
      <c r="E444" s="46">
        <v>8289050600</v>
      </c>
      <c r="F444" s="46">
        <v>0</v>
      </c>
    </row>
    <row r="445" spans="1:6" x14ac:dyDescent="0.25">
      <c r="A445" s="43" t="s">
        <v>588</v>
      </c>
      <c r="B445" s="43" t="s">
        <v>589</v>
      </c>
      <c r="C445" s="46">
        <v>0</v>
      </c>
      <c r="D445" s="46">
        <v>246275227.47999999</v>
      </c>
      <c r="E445" s="46">
        <v>246275227.47999999</v>
      </c>
      <c r="F445" s="46">
        <v>0</v>
      </c>
    </row>
    <row r="446" spans="1:6" x14ac:dyDescent="0.25">
      <c r="A446" s="43" t="s">
        <v>590</v>
      </c>
      <c r="B446" s="43" t="s">
        <v>589</v>
      </c>
      <c r="C446" s="46">
        <v>0</v>
      </c>
      <c r="D446" s="46">
        <v>246275227.47999999</v>
      </c>
      <c r="E446" s="46">
        <v>246275227.47999999</v>
      </c>
      <c r="F446" s="46">
        <v>0</v>
      </c>
    </row>
    <row r="447" spans="1:6" x14ac:dyDescent="0.25">
      <c r="A447" s="43" t="s">
        <v>591</v>
      </c>
      <c r="B447" s="43" t="s">
        <v>592</v>
      </c>
      <c r="C447" s="46">
        <v>3150790412.1300001</v>
      </c>
      <c r="D447" s="46">
        <v>1026164732</v>
      </c>
      <c r="E447" s="46">
        <v>876014732</v>
      </c>
      <c r="F447" s="46">
        <v>3000640412.1300001</v>
      </c>
    </row>
    <row r="448" spans="1:6" x14ac:dyDescent="0.25">
      <c r="A448" s="43" t="s">
        <v>593</v>
      </c>
      <c r="B448" s="43" t="s">
        <v>563</v>
      </c>
      <c r="C448" s="46">
        <v>3150790412.1300001</v>
      </c>
      <c r="D448" s="46">
        <v>300300000</v>
      </c>
      <c r="E448" s="46">
        <v>150150000</v>
      </c>
      <c r="F448" s="46">
        <v>3000640412.1300001</v>
      </c>
    </row>
    <row r="449" spans="1:6" x14ac:dyDescent="0.25">
      <c r="A449" s="43" t="s">
        <v>594</v>
      </c>
      <c r="B449" s="43" t="s">
        <v>563</v>
      </c>
      <c r="C449" s="46">
        <v>3150790412.1300001</v>
      </c>
      <c r="D449" s="46">
        <v>300300000</v>
      </c>
      <c r="E449" s="46">
        <v>150150000</v>
      </c>
      <c r="F449" s="46">
        <v>3000640412.1300001</v>
      </c>
    </row>
    <row r="450" spans="1:6" x14ac:dyDescent="0.25">
      <c r="A450" s="43" t="s">
        <v>1336</v>
      </c>
      <c r="B450" s="43" t="s">
        <v>1334</v>
      </c>
      <c r="C450" s="46">
        <v>0</v>
      </c>
      <c r="D450" s="46">
        <v>725864732</v>
      </c>
      <c r="E450" s="46">
        <v>725864732</v>
      </c>
      <c r="F450" s="46">
        <v>0</v>
      </c>
    </row>
    <row r="451" spans="1:6" x14ac:dyDescent="0.25">
      <c r="A451" s="43" t="s">
        <v>1335</v>
      </c>
      <c r="B451" s="43" t="s">
        <v>1334</v>
      </c>
      <c r="C451" s="46">
        <v>0</v>
      </c>
      <c r="D451" s="46">
        <v>725864732</v>
      </c>
      <c r="E451" s="46">
        <v>725864732</v>
      </c>
      <c r="F451" s="46">
        <v>0</v>
      </c>
    </row>
    <row r="452" spans="1:6" x14ac:dyDescent="0.25">
      <c r="A452" s="43" t="s">
        <v>595</v>
      </c>
      <c r="B452" s="43" t="s">
        <v>596</v>
      </c>
      <c r="C452" s="46">
        <v>0</v>
      </c>
      <c r="D452" s="46">
        <v>0</v>
      </c>
      <c r="E452" s="46">
        <v>0</v>
      </c>
      <c r="F452" s="46">
        <v>0</v>
      </c>
    </row>
    <row r="453" spans="1:6" x14ac:dyDescent="0.25">
      <c r="A453" s="43" t="s">
        <v>597</v>
      </c>
      <c r="B453" s="43" t="s">
        <v>596</v>
      </c>
      <c r="C453" s="46">
        <v>0</v>
      </c>
      <c r="D453" s="46">
        <v>0</v>
      </c>
      <c r="E453" s="46">
        <v>0</v>
      </c>
      <c r="F453" s="46">
        <v>0</v>
      </c>
    </row>
    <row r="454" spans="1:6" x14ac:dyDescent="0.25">
      <c r="A454" s="43" t="s">
        <v>598</v>
      </c>
      <c r="B454" s="43" t="s">
        <v>599</v>
      </c>
      <c r="C454" s="46">
        <v>6311638702.6199999</v>
      </c>
      <c r="D454" s="46">
        <v>1766153173.1099999</v>
      </c>
      <c r="E454" s="46">
        <v>4121966286.1700001</v>
      </c>
      <c r="F454" s="46">
        <v>8667451815.6800003</v>
      </c>
    </row>
    <row r="455" spans="1:6" x14ac:dyDescent="0.25">
      <c r="A455" s="43" t="s">
        <v>600</v>
      </c>
      <c r="B455" s="43" t="s">
        <v>601</v>
      </c>
      <c r="C455" s="46">
        <v>6311638702.6199999</v>
      </c>
      <c r="D455" s="46">
        <v>1766153173.1099999</v>
      </c>
      <c r="E455" s="46">
        <v>4121966286.1700001</v>
      </c>
      <c r="F455" s="46">
        <v>8667451815.6800003</v>
      </c>
    </row>
    <row r="456" spans="1:6" x14ac:dyDescent="0.25">
      <c r="A456" s="43" t="s">
        <v>602</v>
      </c>
      <c r="B456" s="43" t="s">
        <v>603</v>
      </c>
      <c r="C456" s="46">
        <v>0</v>
      </c>
      <c r="D456" s="46">
        <v>0</v>
      </c>
      <c r="E456" s="46">
        <v>0</v>
      </c>
      <c r="F456" s="46">
        <v>0</v>
      </c>
    </row>
    <row r="457" spans="1:6" x14ac:dyDescent="0.25">
      <c r="A457" s="43" t="s">
        <v>604</v>
      </c>
      <c r="B457" s="43" t="s">
        <v>603</v>
      </c>
      <c r="C457" s="46">
        <v>0</v>
      </c>
      <c r="D457" s="46">
        <v>0</v>
      </c>
      <c r="E457" s="46">
        <v>0</v>
      </c>
      <c r="F457" s="46">
        <v>0</v>
      </c>
    </row>
    <row r="458" spans="1:6" x14ac:dyDescent="0.25">
      <c r="A458" s="43" t="s">
        <v>605</v>
      </c>
      <c r="B458" s="43" t="s">
        <v>606</v>
      </c>
      <c r="C458" s="46">
        <v>6311638702.6199999</v>
      </c>
      <c r="D458" s="46">
        <v>1766153173.1099999</v>
      </c>
      <c r="E458" s="46">
        <v>4121966286.1700001</v>
      </c>
      <c r="F458" s="46">
        <v>8667451815.6800003</v>
      </c>
    </row>
    <row r="459" spans="1:6" x14ac:dyDescent="0.25">
      <c r="A459" s="43" t="s">
        <v>607</v>
      </c>
      <c r="B459" s="43" t="s">
        <v>606</v>
      </c>
      <c r="C459" s="46">
        <v>6311638702.6199999</v>
      </c>
      <c r="D459" s="46">
        <v>1766153173.1099999</v>
      </c>
      <c r="E459" s="46">
        <v>4121966286.1700001</v>
      </c>
      <c r="F459" s="46">
        <v>8667451815.6800003</v>
      </c>
    </row>
    <row r="460" spans="1:6" x14ac:dyDescent="0.25">
      <c r="A460" s="43" t="s">
        <v>608</v>
      </c>
      <c r="B460" s="43" t="s">
        <v>609</v>
      </c>
      <c r="C460" s="46">
        <v>0</v>
      </c>
      <c r="D460" s="46">
        <v>0</v>
      </c>
      <c r="E460" s="46">
        <v>0</v>
      </c>
      <c r="F460" s="46">
        <v>0</v>
      </c>
    </row>
    <row r="461" spans="1:6" x14ac:dyDescent="0.25">
      <c r="A461" s="43" t="s">
        <v>610</v>
      </c>
      <c r="B461" s="43" t="s">
        <v>609</v>
      </c>
      <c r="C461" s="46">
        <v>0</v>
      </c>
      <c r="D461" s="46">
        <v>0</v>
      </c>
      <c r="E461" s="46">
        <v>0</v>
      </c>
      <c r="F461" s="46">
        <v>0</v>
      </c>
    </row>
    <row r="462" spans="1:6" x14ac:dyDescent="0.25">
      <c r="A462" s="43" t="s">
        <v>611</v>
      </c>
      <c r="B462" s="43" t="s">
        <v>612</v>
      </c>
      <c r="C462" s="46">
        <v>0</v>
      </c>
      <c r="D462" s="46">
        <v>0</v>
      </c>
      <c r="E462" s="46">
        <v>0</v>
      </c>
      <c r="F462" s="46">
        <v>0</v>
      </c>
    </row>
    <row r="463" spans="1:6" x14ac:dyDescent="0.25">
      <c r="A463" s="43" t="s">
        <v>613</v>
      </c>
      <c r="B463" s="43" t="s">
        <v>612</v>
      </c>
      <c r="C463" s="46">
        <v>0</v>
      </c>
      <c r="D463" s="46">
        <v>0</v>
      </c>
      <c r="E463" s="46">
        <v>0</v>
      </c>
      <c r="F463" s="46">
        <v>0</v>
      </c>
    </row>
    <row r="464" spans="1:6" x14ac:dyDescent="0.25">
      <c r="A464" s="43" t="s">
        <v>614</v>
      </c>
      <c r="B464" s="43" t="s">
        <v>615</v>
      </c>
      <c r="C464" s="46">
        <v>0</v>
      </c>
      <c r="D464" s="46">
        <v>0</v>
      </c>
      <c r="E464" s="46">
        <v>0</v>
      </c>
      <c r="F464" s="46">
        <v>0</v>
      </c>
    </row>
    <row r="465" spans="1:7" x14ac:dyDescent="0.25">
      <c r="A465" s="43" t="s">
        <v>616</v>
      </c>
      <c r="B465" s="43" t="s">
        <v>617</v>
      </c>
      <c r="C465" s="46">
        <v>0</v>
      </c>
      <c r="D465" s="46">
        <v>0</v>
      </c>
      <c r="E465" s="46">
        <v>0</v>
      </c>
      <c r="F465" s="46">
        <v>0</v>
      </c>
    </row>
    <row r="466" spans="1:7" x14ac:dyDescent="0.25">
      <c r="A466" s="43" t="s">
        <v>618</v>
      </c>
      <c r="B466" s="43" t="s">
        <v>617</v>
      </c>
      <c r="C466" s="46">
        <v>0</v>
      </c>
      <c r="D466" s="46">
        <v>0</v>
      </c>
      <c r="E466" s="46">
        <v>0</v>
      </c>
      <c r="F466" s="46">
        <v>0</v>
      </c>
    </row>
    <row r="467" spans="1:7" x14ac:dyDescent="0.25">
      <c r="A467" s="43" t="s">
        <v>619</v>
      </c>
      <c r="B467" s="43" t="s">
        <v>620</v>
      </c>
      <c r="C467" s="46">
        <v>151740843998.99899</v>
      </c>
      <c r="D467" s="46">
        <v>5096465041.6599998</v>
      </c>
      <c r="E467" s="46">
        <v>3920360364.0300002</v>
      </c>
      <c r="F467" s="46">
        <v>150564739321.36899</v>
      </c>
    </row>
    <row r="468" spans="1:7" x14ac:dyDescent="0.25">
      <c r="A468" s="43" t="s">
        <v>621</v>
      </c>
      <c r="B468" s="43" t="s">
        <v>622</v>
      </c>
      <c r="C468" s="46">
        <v>151740843998.99899</v>
      </c>
      <c r="D468" s="46">
        <v>5096465041.6599998</v>
      </c>
      <c r="E468" s="46">
        <v>3920360364.0300002</v>
      </c>
      <c r="F468" s="46">
        <v>150564739321.36899</v>
      </c>
    </row>
    <row r="469" spans="1:7" x14ac:dyDescent="0.25">
      <c r="A469" s="43" t="s">
        <v>623</v>
      </c>
      <c r="B469" s="43" t="s">
        <v>624</v>
      </c>
      <c r="C469" s="46">
        <v>-53788504787.151001</v>
      </c>
      <c r="D469" s="46">
        <v>0</v>
      </c>
      <c r="E469" s="46">
        <v>0</v>
      </c>
      <c r="F469" s="46">
        <v>-53788504787.151001</v>
      </c>
    </row>
    <row r="470" spans="1:7" x14ac:dyDescent="0.25">
      <c r="A470" s="43" t="s">
        <v>625</v>
      </c>
      <c r="B470" s="43" t="s">
        <v>626</v>
      </c>
      <c r="C470" s="46">
        <v>-53788504787.151001</v>
      </c>
      <c r="D470" s="46">
        <v>0</v>
      </c>
      <c r="E470" s="46">
        <v>0</v>
      </c>
      <c r="F470" s="46">
        <v>-53788504787.151001</v>
      </c>
    </row>
    <row r="471" spans="1:7" x14ac:dyDescent="0.25">
      <c r="A471" s="43" t="s">
        <v>627</v>
      </c>
      <c r="B471" s="43" t="s">
        <v>628</v>
      </c>
      <c r="C471" s="46">
        <v>-53788504787.151001</v>
      </c>
      <c r="D471" s="46">
        <v>0</v>
      </c>
      <c r="E471" s="46">
        <v>0</v>
      </c>
      <c r="F471" s="46">
        <v>-53788504787.151001</v>
      </c>
    </row>
    <row r="472" spans="1:7" x14ac:dyDescent="0.25">
      <c r="A472" s="43" t="s">
        <v>629</v>
      </c>
      <c r="B472" s="43" t="s">
        <v>630</v>
      </c>
      <c r="C472" s="46">
        <v>0</v>
      </c>
      <c r="D472" s="46">
        <v>0</v>
      </c>
      <c r="E472" s="46">
        <v>0</v>
      </c>
      <c r="F472" s="46">
        <v>0</v>
      </c>
    </row>
    <row r="473" spans="1:7" x14ac:dyDescent="0.25">
      <c r="A473" s="43" t="s">
        <v>631</v>
      </c>
      <c r="B473" s="43" t="s">
        <v>632</v>
      </c>
      <c r="C473" s="46">
        <v>201971766308.12</v>
      </c>
      <c r="D473" s="46">
        <v>1538882563.6300001</v>
      </c>
      <c r="E473" s="46">
        <v>3920360364.0300002</v>
      </c>
      <c r="F473" s="46">
        <v>204353244108.51999</v>
      </c>
    </row>
    <row r="474" spans="1:7" x14ac:dyDescent="0.25">
      <c r="A474" s="43" t="s">
        <v>633</v>
      </c>
      <c r="B474" s="43" t="s">
        <v>634</v>
      </c>
      <c r="C474" s="46">
        <v>212089290078.67001</v>
      </c>
      <c r="D474" s="46">
        <v>226564495</v>
      </c>
      <c r="E474" s="46">
        <v>3912254771.0300002</v>
      </c>
      <c r="F474" s="46">
        <v>215774980354.70001</v>
      </c>
    </row>
    <row r="475" spans="1:7" x14ac:dyDescent="0.25">
      <c r="A475" s="43" t="s">
        <v>635</v>
      </c>
      <c r="B475" s="43" t="s">
        <v>634</v>
      </c>
      <c r="C475" s="46">
        <v>216446128501.45001</v>
      </c>
      <c r="D475" s="46">
        <v>0</v>
      </c>
      <c r="E475" s="46">
        <v>3557582478.0300002</v>
      </c>
      <c r="F475" s="46">
        <v>220003710979.48001</v>
      </c>
    </row>
    <row r="476" spans="1:7" ht="30" x14ac:dyDescent="0.25">
      <c r="A476" s="43" t="s">
        <v>636</v>
      </c>
      <c r="B476" s="43" t="s">
        <v>637</v>
      </c>
      <c r="C476" s="46">
        <v>-4356838422.7799997</v>
      </c>
      <c r="D476" s="46">
        <v>226564495</v>
      </c>
      <c r="E476" s="46">
        <v>354672293</v>
      </c>
      <c r="F476" s="46">
        <v>-4228730624.7800002</v>
      </c>
      <c r="G476" s="45">
        <f>+E476-D476</f>
        <v>128107798</v>
      </c>
    </row>
    <row r="477" spans="1:7" x14ac:dyDescent="0.25">
      <c r="A477" s="43" t="s">
        <v>638</v>
      </c>
      <c r="B477" s="43" t="s">
        <v>639</v>
      </c>
      <c r="C477" s="46">
        <v>-10117523770.549999</v>
      </c>
      <c r="D477" s="46">
        <v>1312318068.6300001</v>
      </c>
      <c r="E477" s="46">
        <v>8105593</v>
      </c>
      <c r="F477" s="46">
        <v>-11421736246.18</v>
      </c>
    </row>
    <row r="478" spans="1:7" x14ac:dyDescent="0.25">
      <c r="A478" s="43" t="s">
        <v>640</v>
      </c>
      <c r="B478" s="43" t="s">
        <v>639</v>
      </c>
      <c r="C478" s="46">
        <v>-7448601463.5200005</v>
      </c>
      <c r="D478" s="46">
        <v>0</v>
      </c>
      <c r="E478" s="46">
        <v>0</v>
      </c>
      <c r="F478" s="46">
        <v>-7448601463.5200005</v>
      </c>
    </row>
    <row r="479" spans="1:7" ht="30" x14ac:dyDescent="0.25">
      <c r="A479" s="43" t="s">
        <v>641</v>
      </c>
      <c r="B479" s="43" t="s">
        <v>637</v>
      </c>
      <c r="C479" s="46">
        <v>-2668922307.0300002</v>
      </c>
      <c r="D479" s="46">
        <v>1312318068.6300001</v>
      </c>
      <c r="E479" s="46">
        <v>8105593</v>
      </c>
      <c r="F479" s="46">
        <v>-3973134782.6599998</v>
      </c>
      <c r="G479" s="45">
        <f>+D479-E479</f>
        <v>1304212475.6300001</v>
      </c>
    </row>
    <row r="480" spans="1:7" x14ac:dyDescent="0.25">
      <c r="A480" s="43" t="s">
        <v>642</v>
      </c>
      <c r="B480" s="43" t="s">
        <v>643</v>
      </c>
      <c r="C480" s="46">
        <v>3557582478.0300002</v>
      </c>
      <c r="D480" s="46">
        <v>3557582478.0300002</v>
      </c>
      <c r="E480" s="46">
        <v>0</v>
      </c>
      <c r="F480" s="46">
        <v>0</v>
      </c>
    </row>
    <row r="481" spans="1:6" x14ac:dyDescent="0.25">
      <c r="A481" s="43" t="s">
        <v>644</v>
      </c>
      <c r="B481" s="43" t="s">
        <v>645</v>
      </c>
      <c r="C481" s="46">
        <v>3557582478.0300002</v>
      </c>
      <c r="D481" s="46">
        <v>3557582478.0300002</v>
      </c>
      <c r="E481" s="46">
        <v>0</v>
      </c>
      <c r="F481" s="46">
        <v>0</v>
      </c>
    </row>
    <row r="482" spans="1:6" x14ac:dyDescent="0.25">
      <c r="A482" s="43" t="s">
        <v>646</v>
      </c>
      <c r="B482" s="43" t="s">
        <v>647</v>
      </c>
      <c r="C482" s="46">
        <v>3557582478.0300002</v>
      </c>
      <c r="D482" s="46">
        <v>3557582478.0300002</v>
      </c>
      <c r="E482" s="46">
        <v>0</v>
      </c>
      <c r="F482" s="46">
        <v>0</v>
      </c>
    </row>
    <row r="483" spans="1:6" x14ac:dyDescent="0.25">
      <c r="A483" s="43" t="s">
        <v>648</v>
      </c>
      <c r="B483" s="43" t="s">
        <v>649</v>
      </c>
      <c r="C483" s="46">
        <v>0</v>
      </c>
      <c r="D483" s="46">
        <v>0</v>
      </c>
      <c r="E483" s="46">
        <v>0</v>
      </c>
      <c r="F483" s="46">
        <v>0</v>
      </c>
    </row>
    <row r="484" spans="1:6" x14ac:dyDescent="0.25">
      <c r="A484" s="43" t="s">
        <v>650</v>
      </c>
      <c r="B484" s="43" t="s">
        <v>649</v>
      </c>
      <c r="C484" s="46">
        <v>0</v>
      </c>
      <c r="D484" s="46">
        <v>0</v>
      </c>
      <c r="E484" s="46">
        <v>0</v>
      </c>
      <c r="F484" s="46">
        <v>0</v>
      </c>
    </row>
    <row r="485" spans="1:6" ht="30" x14ac:dyDescent="0.25">
      <c r="A485" s="43" t="s">
        <v>651</v>
      </c>
      <c r="B485" s="43" t="s">
        <v>652</v>
      </c>
      <c r="C485" s="46">
        <v>0</v>
      </c>
      <c r="D485" s="46">
        <v>0</v>
      </c>
      <c r="E485" s="46">
        <v>0</v>
      </c>
      <c r="F485" s="46">
        <v>0</v>
      </c>
    </row>
    <row r="486" spans="1:6" x14ac:dyDescent="0.25">
      <c r="A486" s="43" t="s">
        <v>653</v>
      </c>
      <c r="B486" s="43" t="s">
        <v>654</v>
      </c>
      <c r="C486" s="46">
        <v>0</v>
      </c>
      <c r="D486" s="46">
        <v>0</v>
      </c>
      <c r="E486" s="46">
        <v>0</v>
      </c>
      <c r="F486" s="46">
        <v>0</v>
      </c>
    </row>
    <row r="487" spans="1:6" x14ac:dyDescent="0.25">
      <c r="A487" s="43" t="s">
        <v>655</v>
      </c>
      <c r="B487" s="43" t="s">
        <v>656</v>
      </c>
      <c r="C487" s="46">
        <v>0</v>
      </c>
      <c r="D487" s="46">
        <v>0</v>
      </c>
      <c r="E487" s="46">
        <v>0</v>
      </c>
      <c r="F487" s="46">
        <v>0</v>
      </c>
    </row>
    <row r="488" spans="1:6" x14ac:dyDescent="0.25">
      <c r="A488" s="43" t="s">
        <v>657</v>
      </c>
      <c r="B488" s="43" t="s">
        <v>658</v>
      </c>
      <c r="C488" s="46">
        <v>0</v>
      </c>
      <c r="D488" s="46">
        <v>0</v>
      </c>
      <c r="E488" s="46">
        <v>0</v>
      </c>
      <c r="F488" s="46">
        <v>0</v>
      </c>
    </row>
    <row r="489" spans="1:6" ht="30" x14ac:dyDescent="0.25">
      <c r="A489" s="43" t="s">
        <v>659</v>
      </c>
      <c r="B489" s="43" t="s">
        <v>660</v>
      </c>
      <c r="C489" s="46">
        <v>0</v>
      </c>
      <c r="D489" s="46">
        <v>0</v>
      </c>
      <c r="E489" s="46">
        <v>0</v>
      </c>
      <c r="F489" s="46">
        <v>0</v>
      </c>
    </row>
    <row r="490" spans="1:6" ht="30" x14ac:dyDescent="0.25">
      <c r="A490" s="43" t="s">
        <v>661</v>
      </c>
      <c r="B490" s="43" t="s">
        <v>662</v>
      </c>
      <c r="C490" s="46">
        <v>0</v>
      </c>
      <c r="D490" s="46">
        <v>0</v>
      </c>
      <c r="E490" s="46">
        <v>0</v>
      </c>
      <c r="F490" s="46">
        <v>0</v>
      </c>
    </row>
    <row r="491" spans="1:6" x14ac:dyDescent="0.25">
      <c r="A491" s="43" t="s">
        <v>663</v>
      </c>
      <c r="B491" s="43" t="s">
        <v>664</v>
      </c>
      <c r="C491" s="46">
        <v>0</v>
      </c>
      <c r="D491" s="46">
        <v>0</v>
      </c>
      <c r="E491" s="46">
        <v>0</v>
      </c>
      <c r="F491" s="46">
        <v>0</v>
      </c>
    </row>
    <row r="492" spans="1:6" x14ac:dyDescent="0.25">
      <c r="A492" s="43" t="s">
        <v>665</v>
      </c>
      <c r="B492" s="43" t="s">
        <v>666</v>
      </c>
      <c r="C492" s="46">
        <v>0</v>
      </c>
      <c r="D492" s="46">
        <v>0</v>
      </c>
      <c r="E492" s="46">
        <v>0</v>
      </c>
      <c r="F492" s="46">
        <v>0</v>
      </c>
    </row>
    <row r="493" spans="1:6" x14ac:dyDescent="0.25">
      <c r="A493" s="43" t="s">
        <v>667</v>
      </c>
      <c r="B493" s="43" t="s">
        <v>668</v>
      </c>
      <c r="C493" s="46">
        <v>0</v>
      </c>
      <c r="D493" s="46">
        <v>0</v>
      </c>
      <c r="E493" s="46">
        <v>0</v>
      </c>
      <c r="F493" s="46">
        <v>0</v>
      </c>
    </row>
    <row r="494" spans="1:6" x14ac:dyDescent="0.25">
      <c r="A494" s="43" t="s">
        <v>669</v>
      </c>
      <c r="B494" s="43" t="s">
        <v>670</v>
      </c>
      <c r="C494" s="46">
        <v>0</v>
      </c>
      <c r="D494" s="46">
        <v>0</v>
      </c>
      <c r="E494" s="46">
        <v>0</v>
      </c>
      <c r="F494" s="46">
        <v>0</v>
      </c>
    </row>
    <row r="495" spans="1:6" x14ac:dyDescent="0.25">
      <c r="A495" s="43" t="s">
        <v>671</v>
      </c>
      <c r="B495" s="43" t="s">
        <v>672</v>
      </c>
      <c r="C495" s="46">
        <v>0</v>
      </c>
      <c r="D495" s="46">
        <v>1699932920.1199999</v>
      </c>
      <c r="E495" s="46">
        <v>455232536428.56</v>
      </c>
      <c r="F495" s="46">
        <v>453532603508.44</v>
      </c>
    </row>
    <row r="496" spans="1:6" x14ac:dyDescent="0.25">
      <c r="A496" s="43" t="s">
        <v>673</v>
      </c>
      <c r="B496" s="43" t="s">
        <v>674</v>
      </c>
      <c r="C496" s="46">
        <v>0</v>
      </c>
      <c r="D496" s="46">
        <v>493562</v>
      </c>
      <c r="E496" s="46">
        <v>116417958</v>
      </c>
      <c r="F496" s="46">
        <v>115924396</v>
      </c>
    </row>
    <row r="497" spans="1:6" ht="30" x14ac:dyDescent="0.25">
      <c r="A497" s="43" t="s">
        <v>675</v>
      </c>
      <c r="B497" s="43" t="s">
        <v>1286</v>
      </c>
      <c r="C497" s="46">
        <v>0</v>
      </c>
      <c r="D497" s="46">
        <v>493562</v>
      </c>
      <c r="E497" s="46">
        <v>116417958</v>
      </c>
      <c r="F497" s="46">
        <v>115924396</v>
      </c>
    </row>
    <row r="498" spans="1:6" x14ac:dyDescent="0.25">
      <c r="A498" s="43" t="s">
        <v>676</v>
      </c>
      <c r="B498" s="43" t="s">
        <v>33</v>
      </c>
      <c r="C498" s="46">
        <v>0</v>
      </c>
      <c r="D498" s="46">
        <v>493562</v>
      </c>
      <c r="E498" s="46">
        <v>10939436</v>
      </c>
      <c r="F498" s="46">
        <v>10445874</v>
      </c>
    </row>
    <row r="499" spans="1:6" x14ac:dyDescent="0.25">
      <c r="A499" s="43" t="s">
        <v>677</v>
      </c>
      <c r="B499" s="43" t="s">
        <v>33</v>
      </c>
      <c r="C499" s="46">
        <v>0</v>
      </c>
      <c r="D499" s="46">
        <v>493562</v>
      </c>
      <c r="E499" s="46">
        <v>10939436</v>
      </c>
      <c r="F499" s="46">
        <v>10445874</v>
      </c>
    </row>
    <row r="500" spans="1:6" x14ac:dyDescent="0.25">
      <c r="A500" s="43" t="s">
        <v>1285</v>
      </c>
      <c r="B500" s="43" t="s">
        <v>36</v>
      </c>
      <c r="C500" s="46">
        <v>0</v>
      </c>
      <c r="D500" s="46">
        <v>0</v>
      </c>
      <c r="E500" s="46">
        <v>105478522</v>
      </c>
      <c r="F500" s="46">
        <v>105478522</v>
      </c>
    </row>
    <row r="501" spans="1:6" x14ac:dyDescent="0.25">
      <c r="A501" s="43" t="s">
        <v>1333</v>
      </c>
      <c r="B501" s="43" t="s">
        <v>1332</v>
      </c>
      <c r="C501" s="46">
        <v>0</v>
      </c>
      <c r="D501" s="46">
        <v>0</v>
      </c>
      <c r="E501" s="46">
        <v>105478522</v>
      </c>
      <c r="F501" s="46">
        <v>105478522</v>
      </c>
    </row>
    <row r="502" spans="1:6" x14ac:dyDescent="0.25">
      <c r="A502" s="43" t="s">
        <v>678</v>
      </c>
      <c r="B502" s="43" t="s">
        <v>679</v>
      </c>
      <c r="C502" s="46">
        <v>0</v>
      </c>
      <c r="D502" s="46">
        <v>0</v>
      </c>
      <c r="E502" s="46">
        <v>1360050</v>
      </c>
      <c r="F502" s="46">
        <v>1360050</v>
      </c>
    </row>
    <row r="503" spans="1:6" x14ac:dyDescent="0.25">
      <c r="A503" s="43" t="s">
        <v>680</v>
      </c>
      <c r="B503" s="43" t="s">
        <v>681</v>
      </c>
      <c r="C503" s="46">
        <v>0</v>
      </c>
      <c r="D503" s="46">
        <v>0</v>
      </c>
      <c r="E503" s="46">
        <v>1360050</v>
      </c>
      <c r="F503" s="46">
        <v>1360050</v>
      </c>
    </row>
    <row r="504" spans="1:6" x14ac:dyDescent="0.25">
      <c r="A504" s="43" t="s">
        <v>1225</v>
      </c>
      <c r="B504" s="43" t="s">
        <v>1223</v>
      </c>
      <c r="C504" s="46">
        <v>0</v>
      </c>
      <c r="D504" s="46">
        <v>0</v>
      </c>
      <c r="E504" s="46">
        <v>1360050</v>
      </c>
      <c r="F504" s="46">
        <v>1360050</v>
      </c>
    </row>
    <row r="505" spans="1:6" x14ac:dyDescent="0.25">
      <c r="A505" s="43" t="s">
        <v>1224</v>
      </c>
      <c r="B505" s="43" t="s">
        <v>1223</v>
      </c>
      <c r="C505" s="46">
        <v>0</v>
      </c>
      <c r="D505" s="46">
        <v>0</v>
      </c>
      <c r="E505" s="46">
        <v>1360050</v>
      </c>
      <c r="F505" s="46">
        <v>1360050</v>
      </c>
    </row>
    <row r="506" spans="1:6" x14ac:dyDescent="0.25">
      <c r="A506" s="43" t="s">
        <v>682</v>
      </c>
      <c r="B506" s="43" t="s">
        <v>683</v>
      </c>
      <c r="C506" s="46">
        <v>0</v>
      </c>
      <c r="D506" s="46">
        <v>1264945007.5899999</v>
      </c>
      <c r="E506" s="46">
        <v>451532848648.87</v>
      </c>
      <c r="F506" s="46">
        <v>450267903641.28003</v>
      </c>
    </row>
    <row r="507" spans="1:6" x14ac:dyDescent="0.25">
      <c r="A507" s="43" t="s">
        <v>684</v>
      </c>
      <c r="B507" s="43" t="s">
        <v>685</v>
      </c>
      <c r="C507" s="46">
        <v>0</v>
      </c>
      <c r="D507" s="46">
        <v>1033882141.59</v>
      </c>
      <c r="E507" s="46">
        <v>423703638510.53998</v>
      </c>
      <c r="F507" s="46">
        <v>422669756368.95001</v>
      </c>
    </row>
    <row r="508" spans="1:6" x14ac:dyDescent="0.25">
      <c r="A508" s="43" t="s">
        <v>686</v>
      </c>
      <c r="B508" s="43" t="s">
        <v>687</v>
      </c>
      <c r="C508" s="46">
        <v>0</v>
      </c>
      <c r="D508" s="46">
        <v>990241359.11000001</v>
      </c>
      <c r="E508" s="46">
        <v>360965234620.03998</v>
      </c>
      <c r="F508" s="46">
        <v>359974993260.92999</v>
      </c>
    </row>
    <row r="509" spans="1:6" x14ac:dyDescent="0.25">
      <c r="A509" s="43" t="s">
        <v>688</v>
      </c>
      <c r="B509" s="43" t="s">
        <v>689</v>
      </c>
      <c r="C509" s="46">
        <v>0</v>
      </c>
      <c r="D509" s="46">
        <v>43640782.479999997</v>
      </c>
      <c r="E509" s="46">
        <v>62738403890.5</v>
      </c>
      <c r="F509" s="46">
        <v>62694763108.019997</v>
      </c>
    </row>
    <row r="510" spans="1:6" x14ac:dyDescent="0.25">
      <c r="A510" s="43" t="s">
        <v>690</v>
      </c>
      <c r="B510" s="43" t="s">
        <v>691</v>
      </c>
      <c r="C510" s="46">
        <v>0</v>
      </c>
      <c r="D510" s="46">
        <v>231062866</v>
      </c>
      <c r="E510" s="46">
        <v>27829210138.330002</v>
      </c>
      <c r="F510" s="46">
        <v>27598147272.330002</v>
      </c>
    </row>
    <row r="511" spans="1:6" x14ac:dyDescent="0.25">
      <c r="A511" s="43" t="s">
        <v>692</v>
      </c>
      <c r="B511" s="43" t="s">
        <v>693</v>
      </c>
      <c r="C511" s="46">
        <v>0</v>
      </c>
      <c r="D511" s="46">
        <v>231062866</v>
      </c>
      <c r="E511" s="46">
        <v>25819176542</v>
      </c>
      <c r="F511" s="46">
        <v>25588113676</v>
      </c>
    </row>
    <row r="512" spans="1:6" x14ac:dyDescent="0.25">
      <c r="A512" s="43" t="s">
        <v>1189</v>
      </c>
      <c r="B512" s="43" t="s">
        <v>488</v>
      </c>
      <c r="C512" s="46">
        <v>0</v>
      </c>
      <c r="D512" s="46">
        <v>0</v>
      </c>
      <c r="E512" s="46">
        <v>904382833</v>
      </c>
      <c r="F512" s="46">
        <v>904382833</v>
      </c>
    </row>
    <row r="513" spans="1:6" x14ac:dyDescent="0.25">
      <c r="A513" s="43" t="s">
        <v>1222</v>
      </c>
      <c r="B513" s="43" t="s">
        <v>832</v>
      </c>
      <c r="C513" s="46">
        <v>0</v>
      </c>
      <c r="D513" s="46">
        <v>0</v>
      </c>
      <c r="E513" s="46">
        <v>1105650763.3299999</v>
      </c>
      <c r="F513" s="46">
        <v>1105650763.3299999</v>
      </c>
    </row>
    <row r="514" spans="1:6" x14ac:dyDescent="0.25">
      <c r="A514" s="43" t="s">
        <v>694</v>
      </c>
      <c r="B514" s="43" t="s">
        <v>695</v>
      </c>
      <c r="C514" s="46">
        <v>0</v>
      </c>
      <c r="D514" s="46">
        <v>434494350.52999997</v>
      </c>
      <c r="E514" s="46">
        <v>3581909771.6900001</v>
      </c>
      <c r="F514" s="46">
        <v>3147415421.1599998</v>
      </c>
    </row>
    <row r="515" spans="1:6" x14ac:dyDescent="0.25">
      <c r="A515" s="43" t="s">
        <v>1282</v>
      </c>
      <c r="B515" s="43" t="s">
        <v>1184</v>
      </c>
      <c r="C515" s="46">
        <v>0</v>
      </c>
      <c r="D515" s="46">
        <v>24541355.640000001</v>
      </c>
      <c r="E515" s="46">
        <v>381885766.88</v>
      </c>
      <c r="F515" s="46">
        <v>357344411.24000001</v>
      </c>
    </row>
    <row r="516" spans="1:6" ht="30" x14ac:dyDescent="0.25">
      <c r="A516" s="43" t="s">
        <v>1281</v>
      </c>
      <c r="B516" s="43" t="s">
        <v>1279</v>
      </c>
      <c r="C516" s="46">
        <v>0</v>
      </c>
      <c r="D516" s="46">
        <v>24541355.640000001</v>
      </c>
      <c r="E516" s="46">
        <v>381885766.88</v>
      </c>
      <c r="F516" s="46">
        <v>357344411.24000001</v>
      </c>
    </row>
    <row r="517" spans="1:6" ht="30" x14ac:dyDescent="0.25">
      <c r="A517" s="43" t="s">
        <v>1280</v>
      </c>
      <c r="B517" s="43" t="s">
        <v>1279</v>
      </c>
      <c r="C517" s="46">
        <v>0</v>
      </c>
      <c r="D517" s="46">
        <v>24541355.640000001</v>
      </c>
      <c r="E517" s="46">
        <v>381885766.88</v>
      </c>
      <c r="F517" s="46">
        <v>357344411.24000001</v>
      </c>
    </row>
    <row r="518" spans="1:6" x14ac:dyDescent="0.25">
      <c r="A518" s="43" t="s">
        <v>696</v>
      </c>
      <c r="B518" s="43" t="s">
        <v>697</v>
      </c>
      <c r="C518" s="46">
        <v>0</v>
      </c>
      <c r="D518" s="46">
        <v>409952994.88999999</v>
      </c>
      <c r="E518" s="46">
        <v>1486988998.98</v>
      </c>
      <c r="F518" s="46">
        <v>1077036004.0899999</v>
      </c>
    </row>
    <row r="519" spans="1:6" x14ac:dyDescent="0.25">
      <c r="A519" s="43" t="s">
        <v>698</v>
      </c>
      <c r="B519" s="43" t="s">
        <v>68</v>
      </c>
      <c r="C519" s="46">
        <v>0</v>
      </c>
      <c r="D519" s="46">
        <v>298499919.88999999</v>
      </c>
      <c r="E519" s="46">
        <v>597944973.78999996</v>
      </c>
      <c r="F519" s="46">
        <v>299445053.89999998</v>
      </c>
    </row>
    <row r="520" spans="1:6" x14ac:dyDescent="0.25">
      <c r="A520" s="43" t="s">
        <v>699</v>
      </c>
      <c r="B520" s="43" t="s">
        <v>700</v>
      </c>
      <c r="C520" s="46">
        <v>0</v>
      </c>
      <c r="D520" s="46">
        <v>298499919.88999999</v>
      </c>
      <c r="E520" s="46">
        <v>597944973.78999996</v>
      </c>
      <c r="F520" s="46">
        <v>299445053.89999998</v>
      </c>
    </row>
    <row r="521" spans="1:6" x14ac:dyDescent="0.25">
      <c r="A521" s="43" t="s">
        <v>701</v>
      </c>
      <c r="B521" s="43" t="s">
        <v>59</v>
      </c>
      <c r="C521" s="46">
        <v>0</v>
      </c>
      <c r="D521" s="46">
        <v>103556656</v>
      </c>
      <c r="E521" s="46">
        <v>620735045.99000001</v>
      </c>
      <c r="F521" s="46">
        <v>517178389.99000001</v>
      </c>
    </row>
    <row r="522" spans="1:6" x14ac:dyDescent="0.25">
      <c r="A522" s="43" t="s">
        <v>702</v>
      </c>
      <c r="B522" s="43" t="s">
        <v>59</v>
      </c>
      <c r="C522" s="46">
        <v>0</v>
      </c>
      <c r="D522" s="46">
        <v>103556656</v>
      </c>
      <c r="E522" s="46">
        <v>620735045.99000001</v>
      </c>
      <c r="F522" s="46">
        <v>517178389.99000001</v>
      </c>
    </row>
    <row r="523" spans="1:6" x14ac:dyDescent="0.25">
      <c r="A523" s="43" t="s">
        <v>1251</v>
      </c>
      <c r="B523" s="43" t="s">
        <v>1246</v>
      </c>
      <c r="C523" s="46">
        <v>0</v>
      </c>
      <c r="D523" s="46">
        <v>7772944</v>
      </c>
      <c r="E523" s="46">
        <v>267848011.63999999</v>
      </c>
      <c r="F523" s="46">
        <v>260075067.63999999</v>
      </c>
    </row>
    <row r="524" spans="1:6" x14ac:dyDescent="0.25">
      <c r="A524" s="43" t="s">
        <v>1252</v>
      </c>
      <c r="B524" s="43" t="s">
        <v>1246</v>
      </c>
      <c r="C524" s="46">
        <v>0</v>
      </c>
      <c r="D524" s="46">
        <v>7772944</v>
      </c>
      <c r="E524" s="46">
        <v>267848011.63999999</v>
      </c>
      <c r="F524" s="46">
        <v>260075067.63999999</v>
      </c>
    </row>
    <row r="525" spans="1:6" x14ac:dyDescent="0.25">
      <c r="A525" s="43" t="s">
        <v>703</v>
      </c>
      <c r="B525" s="43" t="s">
        <v>704</v>
      </c>
      <c r="C525" s="46">
        <v>0</v>
      </c>
      <c r="D525" s="46">
        <v>123475</v>
      </c>
      <c r="E525" s="46">
        <v>460967.56</v>
      </c>
      <c r="F525" s="46">
        <v>337492.56</v>
      </c>
    </row>
    <row r="526" spans="1:6" x14ac:dyDescent="0.25">
      <c r="A526" s="43" t="s">
        <v>705</v>
      </c>
      <c r="B526" s="43" t="s">
        <v>706</v>
      </c>
      <c r="C526" s="46">
        <v>0</v>
      </c>
      <c r="D526" s="46">
        <v>380</v>
      </c>
      <c r="E526" s="46">
        <v>16419.560000000001</v>
      </c>
      <c r="F526" s="46">
        <v>16039.56</v>
      </c>
    </row>
    <row r="527" spans="1:6" x14ac:dyDescent="0.25">
      <c r="A527" s="43" t="s">
        <v>1062</v>
      </c>
      <c r="B527" s="43" t="s">
        <v>1061</v>
      </c>
      <c r="C527" s="46">
        <v>0</v>
      </c>
      <c r="D527" s="46">
        <v>123095</v>
      </c>
      <c r="E527" s="46">
        <v>444548</v>
      </c>
      <c r="F527" s="46">
        <v>321453</v>
      </c>
    </row>
    <row r="528" spans="1:6" x14ac:dyDescent="0.25">
      <c r="A528" s="43" t="s">
        <v>1273</v>
      </c>
      <c r="B528" s="43" t="s">
        <v>1272</v>
      </c>
      <c r="C528" s="46">
        <v>0</v>
      </c>
      <c r="D528" s="46">
        <v>0</v>
      </c>
      <c r="E528" s="46">
        <v>1713035005.8299999</v>
      </c>
      <c r="F528" s="46">
        <v>1713035005.8299999</v>
      </c>
    </row>
    <row r="529" spans="1:6" x14ac:dyDescent="0.25">
      <c r="A529" s="43" t="s">
        <v>1271</v>
      </c>
      <c r="B529" s="43" t="s">
        <v>1269</v>
      </c>
      <c r="C529" s="46">
        <v>0</v>
      </c>
      <c r="D529" s="46">
        <v>0</v>
      </c>
      <c r="E529" s="46">
        <v>1713035005.8299999</v>
      </c>
      <c r="F529" s="46">
        <v>1713035005.8299999</v>
      </c>
    </row>
    <row r="530" spans="1:6" x14ac:dyDescent="0.25">
      <c r="A530" s="43" t="s">
        <v>1270</v>
      </c>
      <c r="B530" s="43" t="s">
        <v>1269</v>
      </c>
      <c r="C530" s="46">
        <v>0</v>
      </c>
      <c r="D530" s="46">
        <v>0</v>
      </c>
      <c r="E530" s="46">
        <v>1713035005.8299999</v>
      </c>
      <c r="F530" s="46">
        <v>1713035005.8299999</v>
      </c>
    </row>
    <row r="531" spans="1:6" x14ac:dyDescent="0.25">
      <c r="A531" s="43" t="s">
        <v>707</v>
      </c>
      <c r="B531" s="43" t="s">
        <v>708</v>
      </c>
      <c r="C531" s="46">
        <v>0</v>
      </c>
      <c r="D531" s="46">
        <v>519767232011.20001</v>
      </c>
      <c r="E531" s="46">
        <v>39820992183.160004</v>
      </c>
      <c r="F531" s="46">
        <v>479946239828.03998</v>
      </c>
    </row>
    <row r="532" spans="1:6" x14ac:dyDescent="0.25">
      <c r="A532" s="43" t="s">
        <v>709</v>
      </c>
      <c r="B532" s="43" t="s">
        <v>710</v>
      </c>
      <c r="C532" s="46">
        <v>0</v>
      </c>
      <c r="D532" s="46">
        <v>506338001713.59003</v>
      </c>
      <c r="E532" s="46">
        <v>38714790420.129997</v>
      </c>
      <c r="F532" s="46">
        <v>467623211293.46002</v>
      </c>
    </row>
    <row r="533" spans="1:6" x14ac:dyDescent="0.25">
      <c r="A533" s="43" t="s">
        <v>711</v>
      </c>
      <c r="B533" s="43" t="s">
        <v>712</v>
      </c>
      <c r="C533" s="46">
        <v>0</v>
      </c>
      <c r="D533" s="46">
        <v>150402487601</v>
      </c>
      <c r="E533" s="46">
        <v>2322619893</v>
      </c>
      <c r="F533" s="46">
        <v>148079867708</v>
      </c>
    </row>
    <row r="534" spans="1:6" x14ac:dyDescent="0.25">
      <c r="A534" s="43" t="s">
        <v>713</v>
      </c>
      <c r="B534" s="43" t="s">
        <v>714</v>
      </c>
      <c r="C534" s="46">
        <v>0</v>
      </c>
      <c r="D534" s="46">
        <v>113864270621</v>
      </c>
      <c r="E534" s="46">
        <v>485786540</v>
      </c>
      <c r="F534" s="46">
        <v>113378484081</v>
      </c>
    </row>
    <row r="535" spans="1:6" x14ac:dyDescent="0.25">
      <c r="A535" s="43" t="s">
        <v>715</v>
      </c>
      <c r="B535" s="43" t="s">
        <v>714</v>
      </c>
      <c r="C535" s="46">
        <v>0</v>
      </c>
      <c r="D535" s="46">
        <v>113864270621</v>
      </c>
      <c r="E535" s="46">
        <v>485786540</v>
      </c>
      <c r="F535" s="46">
        <v>113378484081</v>
      </c>
    </row>
    <row r="536" spans="1:6" x14ac:dyDescent="0.25">
      <c r="A536" s="43" t="s">
        <v>716</v>
      </c>
      <c r="B536" s="43" t="s">
        <v>717</v>
      </c>
      <c r="C536" s="46">
        <v>0</v>
      </c>
      <c r="D536" s="46">
        <v>332979177</v>
      </c>
      <c r="E536" s="46">
        <v>0</v>
      </c>
      <c r="F536" s="46">
        <v>332979177</v>
      </c>
    </row>
    <row r="537" spans="1:6" x14ac:dyDescent="0.25">
      <c r="A537" s="43" t="s">
        <v>718</v>
      </c>
      <c r="B537" s="43" t="s">
        <v>717</v>
      </c>
      <c r="C537" s="46">
        <v>0</v>
      </c>
      <c r="D537" s="46">
        <v>332979177</v>
      </c>
      <c r="E537" s="46">
        <v>0</v>
      </c>
      <c r="F537" s="46">
        <v>332979177</v>
      </c>
    </row>
    <row r="538" spans="1:6" x14ac:dyDescent="0.25">
      <c r="A538" s="43" t="s">
        <v>719</v>
      </c>
      <c r="B538" s="43" t="s">
        <v>720</v>
      </c>
      <c r="C538" s="46">
        <v>0</v>
      </c>
      <c r="D538" s="46">
        <v>26750974922</v>
      </c>
      <c r="E538" s="46">
        <v>825434017</v>
      </c>
      <c r="F538" s="46">
        <v>25925540905</v>
      </c>
    </row>
    <row r="539" spans="1:6" x14ac:dyDescent="0.25">
      <c r="A539" s="43" t="s">
        <v>721</v>
      </c>
      <c r="B539" s="43" t="s">
        <v>720</v>
      </c>
      <c r="C539" s="46">
        <v>0</v>
      </c>
      <c r="D539" s="46">
        <v>26750974922</v>
      </c>
      <c r="E539" s="46">
        <v>825434017</v>
      </c>
      <c r="F539" s="46">
        <v>25925540905</v>
      </c>
    </row>
    <row r="540" spans="1:6" x14ac:dyDescent="0.25">
      <c r="A540" s="43" t="s">
        <v>722</v>
      </c>
      <c r="B540" s="43" t="s">
        <v>723</v>
      </c>
      <c r="C540" s="46">
        <v>0</v>
      </c>
      <c r="D540" s="46">
        <v>2550913770</v>
      </c>
      <c r="E540" s="46">
        <v>4720914</v>
      </c>
      <c r="F540" s="46">
        <v>2546192856</v>
      </c>
    </row>
    <row r="541" spans="1:6" x14ac:dyDescent="0.25">
      <c r="A541" s="43" t="s">
        <v>724</v>
      </c>
      <c r="B541" s="43" t="s">
        <v>723</v>
      </c>
      <c r="C541" s="46">
        <v>0</v>
      </c>
      <c r="D541" s="46">
        <v>2550913770</v>
      </c>
      <c r="E541" s="46">
        <v>4720914</v>
      </c>
      <c r="F541" s="46">
        <v>2546192856</v>
      </c>
    </row>
    <row r="542" spans="1:6" x14ac:dyDescent="0.25">
      <c r="A542" s="43" t="s">
        <v>725</v>
      </c>
      <c r="B542" s="43" t="s">
        <v>563</v>
      </c>
      <c r="C542" s="46">
        <v>0</v>
      </c>
      <c r="D542" s="46">
        <v>6903349111</v>
      </c>
      <c r="E542" s="46">
        <v>1006678422</v>
      </c>
      <c r="F542" s="46">
        <v>5896670689</v>
      </c>
    </row>
    <row r="543" spans="1:6" x14ac:dyDescent="0.25">
      <c r="A543" s="43" t="s">
        <v>726</v>
      </c>
      <c r="B543" s="43" t="s">
        <v>727</v>
      </c>
      <c r="C543" s="46">
        <v>0</v>
      </c>
      <c r="D543" s="46">
        <v>2814175606</v>
      </c>
      <c r="E543" s="46">
        <v>471237602</v>
      </c>
      <c r="F543" s="46">
        <v>2342938004</v>
      </c>
    </row>
    <row r="544" spans="1:6" x14ac:dyDescent="0.25">
      <c r="A544" s="43" t="s">
        <v>728</v>
      </c>
      <c r="B544" s="43" t="s">
        <v>729</v>
      </c>
      <c r="C544" s="46">
        <v>0</v>
      </c>
      <c r="D544" s="46">
        <v>4089173505</v>
      </c>
      <c r="E544" s="46">
        <v>535440820</v>
      </c>
      <c r="F544" s="46">
        <v>3553732685</v>
      </c>
    </row>
    <row r="545" spans="1:6" x14ac:dyDescent="0.25">
      <c r="A545" s="43" t="s">
        <v>1217</v>
      </c>
      <c r="B545" s="43" t="s">
        <v>1216</v>
      </c>
      <c r="C545" s="46">
        <v>0</v>
      </c>
      <c r="D545" s="46">
        <v>90682482.209999993</v>
      </c>
      <c r="E545" s="46">
        <v>1721055</v>
      </c>
      <c r="F545" s="46">
        <v>88961427.209999993</v>
      </c>
    </row>
    <row r="546" spans="1:6" x14ac:dyDescent="0.25">
      <c r="A546" s="43" t="s">
        <v>1215</v>
      </c>
      <c r="B546" s="43" t="s">
        <v>589</v>
      </c>
      <c r="C546" s="46">
        <v>0</v>
      </c>
      <c r="D546" s="46">
        <v>90682482.209999993</v>
      </c>
      <c r="E546" s="46">
        <v>1721055</v>
      </c>
      <c r="F546" s="46">
        <v>88961427.209999993</v>
      </c>
    </row>
    <row r="547" spans="1:6" x14ac:dyDescent="0.25">
      <c r="A547" s="43" t="s">
        <v>1214</v>
      </c>
      <c r="B547" s="43" t="s">
        <v>589</v>
      </c>
      <c r="C547" s="46">
        <v>0</v>
      </c>
      <c r="D547" s="46">
        <v>90682482.209999993</v>
      </c>
      <c r="E547" s="46">
        <v>1721055</v>
      </c>
      <c r="F547" s="46">
        <v>88961427.209999993</v>
      </c>
    </row>
    <row r="548" spans="1:6" x14ac:dyDescent="0.25">
      <c r="A548" s="43" t="s">
        <v>732</v>
      </c>
      <c r="B548" s="43" t="s">
        <v>733</v>
      </c>
      <c r="C548" s="46">
        <v>0</v>
      </c>
      <c r="D548" s="46">
        <v>65273759177.099998</v>
      </c>
      <c r="E548" s="46">
        <v>13510895644</v>
      </c>
      <c r="F548" s="46">
        <v>51762863533.099998</v>
      </c>
    </row>
    <row r="549" spans="1:6" x14ac:dyDescent="0.25">
      <c r="A549" s="43" t="s">
        <v>734</v>
      </c>
      <c r="B549" s="43" t="s">
        <v>586</v>
      </c>
      <c r="C549" s="46">
        <v>0</v>
      </c>
      <c r="D549" s="46">
        <v>7542012600</v>
      </c>
      <c r="E549" s="46">
        <v>97600</v>
      </c>
      <c r="F549" s="46">
        <v>7541915000</v>
      </c>
    </row>
    <row r="550" spans="1:6" x14ac:dyDescent="0.25">
      <c r="A550" s="43" t="s">
        <v>735</v>
      </c>
      <c r="B550" s="43" t="s">
        <v>586</v>
      </c>
      <c r="C550" s="46">
        <v>0</v>
      </c>
      <c r="D550" s="46">
        <v>7542012600</v>
      </c>
      <c r="E550" s="46">
        <v>97600</v>
      </c>
      <c r="F550" s="46">
        <v>7541915000</v>
      </c>
    </row>
    <row r="551" spans="1:6" x14ac:dyDescent="0.25">
      <c r="A551" s="43" t="s">
        <v>736</v>
      </c>
      <c r="B551" s="43" t="s">
        <v>737</v>
      </c>
      <c r="C551" s="46">
        <v>0</v>
      </c>
      <c r="D551" s="46">
        <v>14804172891</v>
      </c>
      <c r="E551" s="46">
        <v>936253</v>
      </c>
      <c r="F551" s="46">
        <v>14803236638</v>
      </c>
    </row>
    <row r="552" spans="1:6" x14ac:dyDescent="0.25">
      <c r="A552" s="43" t="s">
        <v>738</v>
      </c>
      <c r="B552" s="43" t="s">
        <v>737</v>
      </c>
      <c r="C552" s="46">
        <v>0</v>
      </c>
      <c r="D552" s="46">
        <v>14804172891</v>
      </c>
      <c r="E552" s="46">
        <v>936253</v>
      </c>
      <c r="F552" s="46">
        <v>14803236638</v>
      </c>
    </row>
    <row r="553" spans="1:6" x14ac:dyDescent="0.25">
      <c r="A553" s="43" t="s">
        <v>739</v>
      </c>
      <c r="B553" s="43" t="s">
        <v>740</v>
      </c>
      <c r="C553" s="46">
        <v>0</v>
      </c>
      <c r="D553" s="46">
        <v>4810441300</v>
      </c>
      <c r="E553" s="46">
        <v>778000</v>
      </c>
      <c r="F553" s="46">
        <v>4809663300</v>
      </c>
    </row>
    <row r="554" spans="1:6" x14ac:dyDescent="0.25">
      <c r="A554" s="43" t="s">
        <v>741</v>
      </c>
      <c r="B554" s="43" t="s">
        <v>740</v>
      </c>
      <c r="C554" s="46">
        <v>0</v>
      </c>
      <c r="D554" s="46">
        <v>4810441300</v>
      </c>
      <c r="E554" s="46">
        <v>778000</v>
      </c>
      <c r="F554" s="46">
        <v>4809663300</v>
      </c>
    </row>
    <row r="555" spans="1:6" ht="30" x14ac:dyDescent="0.25">
      <c r="A555" s="43" t="s">
        <v>742</v>
      </c>
      <c r="B555" s="43" t="s">
        <v>743</v>
      </c>
      <c r="C555" s="46">
        <v>0</v>
      </c>
      <c r="D555" s="46">
        <v>13089101513.1</v>
      </c>
      <c r="E555" s="46">
        <v>964662</v>
      </c>
      <c r="F555" s="46">
        <v>13088136851.1</v>
      </c>
    </row>
    <row r="556" spans="1:6" ht="30" x14ac:dyDescent="0.25">
      <c r="A556" s="43" t="s">
        <v>744</v>
      </c>
      <c r="B556" s="43" t="s">
        <v>743</v>
      </c>
      <c r="C556" s="46">
        <v>0</v>
      </c>
      <c r="D556" s="46">
        <v>13089101513.1</v>
      </c>
      <c r="E556" s="46">
        <v>964662</v>
      </c>
      <c r="F556" s="46">
        <v>13088136851.1</v>
      </c>
    </row>
    <row r="557" spans="1:6" ht="30" x14ac:dyDescent="0.25">
      <c r="A557" s="43" t="s">
        <v>745</v>
      </c>
      <c r="B557" s="43" t="s">
        <v>746</v>
      </c>
      <c r="C557" s="46">
        <v>0</v>
      </c>
      <c r="D557" s="46">
        <v>25028030873</v>
      </c>
      <c r="E557" s="46">
        <v>13508119129</v>
      </c>
      <c r="F557" s="46">
        <v>11519911744</v>
      </c>
    </row>
    <row r="558" spans="1:6" ht="30" x14ac:dyDescent="0.25">
      <c r="A558" s="43" t="s">
        <v>747</v>
      </c>
      <c r="B558" s="43" t="s">
        <v>746</v>
      </c>
      <c r="C558" s="46">
        <v>0</v>
      </c>
      <c r="D558" s="46">
        <v>25028030873</v>
      </c>
      <c r="E558" s="46">
        <v>13508119129</v>
      </c>
      <c r="F558" s="46">
        <v>11519911744</v>
      </c>
    </row>
    <row r="559" spans="1:6" x14ac:dyDescent="0.25">
      <c r="A559" s="43" t="s">
        <v>748</v>
      </c>
      <c r="B559" s="43" t="s">
        <v>749</v>
      </c>
      <c r="C559" s="46">
        <v>0</v>
      </c>
      <c r="D559" s="46">
        <v>9428778000</v>
      </c>
      <c r="E559" s="46">
        <v>130400</v>
      </c>
      <c r="F559" s="46">
        <v>9428647600</v>
      </c>
    </row>
    <row r="560" spans="1:6" x14ac:dyDescent="0.25">
      <c r="A560" s="43" t="s">
        <v>750</v>
      </c>
      <c r="B560" s="43" t="s">
        <v>525</v>
      </c>
      <c r="C560" s="46">
        <v>0</v>
      </c>
      <c r="D560" s="46">
        <v>5656623700</v>
      </c>
      <c r="E560" s="46">
        <v>73300</v>
      </c>
      <c r="F560" s="46">
        <v>5656550400</v>
      </c>
    </row>
    <row r="561" spans="1:6" x14ac:dyDescent="0.25">
      <c r="A561" s="43" t="s">
        <v>751</v>
      </c>
      <c r="B561" s="43" t="s">
        <v>525</v>
      </c>
      <c r="C561" s="46">
        <v>0</v>
      </c>
      <c r="D561" s="46">
        <v>5656623700</v>
      </c>
      <c r="E561" s="46">
        <v>73300</v>
      </c>
      <c r="F561" s="46">
        <v>5656550400</v>
      </c>
    </row>
    <row r="562" spans="1:6" x14ac:dyDescent="0.25">
      <c r="A562" s="43" t="s">
        <v>752</v>
      </c>
      <c r="B562" s="43" t="s">
        <v>527</v>
      </c>
      <c r="C562" s="46">
        <v>0</v>
      </c>
      <c r="D562" s="46">
        <v>943145400</v>
      </c>
      <c r="E562" s="46">
        <v>12700</v>
      </c>
      <c r="F562" s="46">
        <v>943132700</v>
      </c>
    </row>
    <row r="563" spans="1:6" x14ac:dyDescent="0.25">
      <c r="A563" s="43" t="s">
        <v>753</v>
      </c>
      <c r="B563" s="43" t="s">
        <v>527</v>
      </c>
      <c r="C563" s="46">
        <v>0</v>
      </c>
      <c r="D563" s="46">
        <v>943145400</v>
      </c>
      <c r="E563" s="46">
        <v>12700</v>
      </c>
      <c r="F563" s="46">
        <v>943132700</v>
      </c>
    </row>
    <row r="564" spans="1:6" x14ac:dyDescent="0.25">
      <c r="A564" s="43" t="s">
        <v>754</v>
      </c>
      <c r="B564" s="43" t="s">
        <v>518</v>
      </c>
      <c r="C564" s="46">
        <v>0</v>
      </c>
      <c r="D564" s="46">
        <v>943145400</v>
      </c>
      <c r="E564" s="46">
        <v>12700</v>
      </c>
      <c r="F564" s="46">
        <v>943132700</v>
      </c>
    </row>
    <row r="565" spans="1:6" x14ac:dyDescent="0.25">
      <c r="A565" s="43" t="s">
        <v>755</v>
      </c>
      <c r="B565" s="43" t="s">
        <v>518</v>
      </c>
      <c r="C565" s="46">
        <v>0</v>
      </c>
      <c r="D565" s="46">
        <v>943145400</v>
      </c>
      <c r="E565" s="46">
        <v>12700</v>
      </c>
      <c r="F565" s="46">
        <v>943132700</v>
      </c>
    </row>
    <row r="566" spans="1:6" ht="30" x14ac:dyDescent="0.25">
      <c r="A566" s="43" t="s">
        <v>756</v>
      </c>
      <c r="B566" s="43" t="s">
        <v>516</v>
      </c>
      <c r="C566" s="46">
        <v>0</v>
      </c>
      <c r="D566" s="46">
        <v>1885863500</v>
      </c>
      <c r="E566" s="46">
        <v>31700</v>
      </c>
      <c r="F566" s="46">
        <v>1885831800</v>
      </c>
    </row>
    <row r="567" spans="1:6" ht="30" x14ac:dyDescent="0.25">
      <c r="A567" s="43" t="s">
        <v>757</v>
      </c>
      <c r="B567" s="43" t="s">
        <v>516</v>
      </c>
      <c r="C567" s="46">
        <v>0</v>
      </c>
      <c r="D567" s="46">
        <v>1885863500</v>
      </c>
      <c r="E567" s="46">
        <v>31700</v>
      </c>
      <c r="F567" s="46">
        <v>1885831800</v>
      </c>
    </row>
    <row r="568" spans="1:6" x14ac:dyDescent="0.25">
      <c r="A568" s="43" t="s">
        <v>758</v>
      </c>
      <c r="B568" s="43" t="s">
        <v>759</v>
      </c>
      <c r="C568" s="46">
        <v>0</v>
      </c>
      <c r="D568" s="46">
        <v>84993538202.240005</v>
      </c>
      <c r="E568" s="46">
        <v>7971561036.2399998</v>
      </c>
      <c r="F568" s="46">
        <v>77021977166</v>
      </c>
    </row>
    <row r="569" spans="1:6" x14ac:dyDescent="0.25">
      <c r="A569" s="43" t="s">
        <v>760</v>
      </c>
      <c r="B569" s="43" t="s">
        <v>549</v>
      </c>
      <c r="C569" s="46">
        <v>0</v>
      </c>
      <c r="D569" s="46">
        <v>10825088009</v>
      </c>
      <c r="E569" s="46">
        <v>2897564018</v>
      </c>
      <c r="F569" s="46">
        <v>7927523991</v>
      </c>
    </row>
    <row r="570" spans="1:6" x14ac:dyDescent="0.25">
      <c r="A570" s="43" t="s">
        <v>761</v>
      </c>
      <c r="B570" s="43" t="s">
        <v>549</v>
      </c>
      <c r="C570" s="46">
        <v>0</v>
      </c>
      <c r="D570" s="46">
        <v>10825088009</v>
      </c>
      <c r="E570" s="46">
        <v>2897564018</v>
      </c>
      <c r="F570" s="46">
        <v>7927523991</v>
      </c>
    </row>
    <row r="571" spans="1:6" x14ac:dyDescent="0.25">
      <c r="A571" s="43" t="s">
        <v>762</v>
      </c>
      <c r="B571" s="43" t="s">
        <v>546</v>
      </c>
      <c r="C571" s="46">
        <v>0</v>
      </c>
      <c r="D571" s="46">
        <v>16359211085</v>
      </c>
      <c r="E571" s="46">
        <v>0</v>
      </c>
      <c r="F571" s="46">
        <v>16359211085</v>
      </c>
    </row>
    <row r="572" spans="1:6" x14ac:dyDescent="0.25">
      <c r="A572" s="43" t="s">
        <v>763</v>
      </c>
      <c r="B572" s="43" t="s">
        <v>546</v>
      </c>
      <c r="C572" s="46">
        <v>0</v>
      </c>
      <c r="D572" s="46">
        <v>16359211085</v>
      </c>
      <c r="E572" s="46">
        <v>0</v>
      </c>
      <c r="F572" s="46">
        <v>16359211085</v>
      </c>
    </row>
    <row r="573" spans="1:6" x14ac:dyDescent="0.25">
      <c r="A573" s="43" t="s">
        <v>764</v>
      </c>
      <c r="B573" s="43" t="s">
        <v>552</v>
      </c>
      <c r="C573" s="46">
        <v>0</v>
      </c>
      <c r="D573" s="46">
        <v>5827185906</v>
      </c>
      <c r="E573" s="46">
        <v>870741720</v>
      </c>
      <c r="F573" s="46">
        <v>4956444186</v>
      </c>
    </row>
    <row r="574" spans="1:6" x14ac:dyDescent="0.25">
      <c r="A574" s="43" t="s">
        <v>765</v>
      </c>
      <c r="B574" s="43" t="s">
        <v>552</v>
      </c>
      <c r="C574" s="46">
        <v>0</v>
      </c>
      <c r="D574" s="46">
        <v>5827185906</v>
      </c>
      <c r="E574" s="46">
        <v>870741720</v>
      </c>
      <c r="F574" s="46">
        <v>4956444186</v>
      </c>
    </row>
    <row r="575" spans="1:6" x14ac:dyDescent="0.25">
      <c r="A575" s="43" t="s">
        <v>766</v>
      </c>
      <c r="B575" s="43" t="s">
        <v>558</v>
      </c>
      <c r="C575" s="46">
        <v>0</v>
      </c>
      <c r="D575" s="46">
        <v>17943687417</v>
      </c>
      <c r="E575" s="46">
        <v>2668310520</v>
      </c>
      <c r="F575" s="46">
        <v>15275376897</v>
      </c>
    </row>
    <row r="576" spans="1:6" x14ac:dyDescent="0.25">
      <c r="A576" s="43" t="s">
        <v>767</v>
      </c>
      <c r="B576" s="43" t="s">
        <v>558</v>
      </c>
      <c r="C576" s="46">
        <v>0</v>
      </c>
      <c r="D576" s="46">
        <v>17943687417</v>
      </c>
      <c r="E576" s="46">
        <v>2668310520</v>
      </c>
      <c r="F576" s="46">
        <v>15275376897</v>
      </c>
    </row>
    <row r="577" spans="1:6" x14ac:dyDescent="0.25">
      <c r="A577" s="43" t="s">
        <v>768</v>
      </c>
      <c r="B577" s="43" t="s">
        <v>555</v>
      </c>
      <c r="C577" s="46">
        <v>0</v>
      </c>
      <c r="D577" s="46">
        <v>8060425416.2399998</v>
      </c>
      <c r="E577" s="46">
        <v>736533547.24000001</v>
      </c>
      <c r="F577" s="46">
        <v>7323891869</v>
      </c>
    </row>
    <row r="578" spans="1:6" x14ac:dyDescent="0.25">
      <c r="A578" s="43" t="s">
        <v>769</v>
      </c>
      <c r="B578" s="43" t="s">
        <v>555</v>
      </c>
      <c r="C578" s="46">
        <v>0</v>
      </c>
      <c r="D578" s="46">
        <v>8060425416.2399998</v>
      </c>
      <c r="E578" s="46">
        <v>736533547.24000001</v>
      </c>
      <c r="F578" s="46">
        <v>7323891869</v>
      </c>
    </row>
    <row r="579" spans="1:6" x14ac:dyDescent="0.25">
      <c r="A579" s="43" t="s">
        <v>770</v>
      </c>
      <c r="B579" s="43" t="s">
        <v>566</v>
      </c>
      <c r="C579" s="46">
        <v>0</v>
      </c>
      <c r="D579" s="46">
        <v>707688233</v>
      </c>
      <c r="E579" s="46">
        <v>113255078</v>
      </c>
      <c r="F579" s="46">
        <v>594433155</v>
      </c>
    </row>
    <row r="580" spans="1:6" x14ac:dyDescent="0.25">
      <c r="A580" s="43" t="s">
        <v>771</v>
      </c>
      <c r="B580" s="43" t="s">
        <v>566</v>
      </c>
      <c r="C580" s="46">
        <v>0</v>
      </c>
      <c r="D580" s="46">
        <v>707688233</v>
      </c>
      <c r="E580" s="46">
        <v>113255078</v>
      </c>
      <c r="F580" s="46">
        <v>594433155</v>
      </c>
    </row>
    <row r="581" spans="1:6" x14ac:dyDescent="0.25">
      <c r="A581" s="43" t="s">
        <v>772</v>
      </c>
      <c r="B581" s="43" t="s">
        <v>568</v>
      </c>
      <c r="C581" s="46">
        <v>0</v>
      </c>
      <c r="D581" s="46">
        <v>25270252136</v>
      </c>
      <c r="E581" s="46">
        <v>685156153</v>
      </c>
      <c r="F581" s="46">
        <v>24585095983</v>
      </c>
    </row>
    <row r="582" spans="1:6" x14ac:dyDescent="0.25">
      <c r="A582" s="43" t="s">
        <v>773</v>
      </c>
      <c r="B582" s="43" t="s">
        <v>568</v>
      </c>
      <c r="C582" s="46">
        <v>0</v>
      </c>
      <c r="D582" s="46">
        <v>398950053</v>
      </c>
      <c r="E582" s="46">
        <v>50920094</v>
      </c>
      <c r="F582" s="46">
        <v>348029959</v>
      </c>
    </row>
    <row r="583" spans="1:6" x14ac:dyDescent="0.25">
      <c r="A583" s="43" t="s">
        <v>774</v>
      </c>
      <c r="B583" s="43" t="s">
        <v>775</v>
      </c>
      <c r="C583" s="46">
        <v>0</v>
      </c>
      <c r="D583" s="46">
        <v>915104982</v>
      </c>
      <c r="E583" s="46">
        <v>3696024</v>
      </c>
      <c r="F583" s="46">
        <v>911408958</v>
      </c>
    </row>
    <row r="584" spans="1:6" x14ac:dyDescent="0.25">
      <c r="A584" s="43" t="s">
        <v>776</v>
      </c>
      <c r="B584" s="43" t="s">
        <v>777</v>
      </c>
      <c r="C584" s="46">
        <v>0</v>
      </c>
      <c r="D584" s="46">
        <v>20434778628</v>
      </c>
      <c r="E584" s="46">
        <v>630540035</v>
      </c>
      <c r="F584" s="46">
        <v>19804238593</v>
      </c>
    </row>
    <row r="585" spans="1:6" x14ac:dyDescent="0.25">
      <c r="A585" s="43" t="s">
        <v>778</v>
      </c>
      <c r="B585" s="43" t="s">
        <v>779</v>
      </c>
      <c r="C585" s="46">
        <v>0</v>
      </c>
      <c r="D585" s="46">
        <v>2760742001</v>
      </c>
      <c r="E585" s="46">
        <v>0</v>
      </c>
      <c r="F585" s="46">
        <v>2760742001</v>
      </c>
    </row>
    <row r="586" spans="1:6" x14ac:dyDescent="0.25">
      <c r="A586" s="43" t="s">
        <v>1331</v>
      </c>
      <c r="B586" s="43" t="s">
        <v>1330</v>
      </c>
      <c r="C586" s="46">
        <v>0</v>
      </c>
      <c r="D586" s="46">
        <v>34811740</v>
      </c>
      <c r="E586" s="46">
        <v>0</v>
      </c>
      <c r="F586" s="46">
        <v>34811740</v>
      </c>
    </row>
    <row r="587" spans="1:6" x14ac:dyDescent="0.25">
      <c r="A587" s="43" t="s">
        <v>1329</v>
      </c>
      <c r="B587" s="43" t="s">
        <v>1328</v>
      </c>
      <c r="C587" s="46">
        <v>0</v>
      </c>
      <c r="D587" s="46">
        <v>725864732</v>
      </c>
      <c r="E587" s="46">
        <v>0</v>
      </c>
      <c r="F587" s="46">
        <v>725864732</v>
      </c>
    </row>
    <row r="588" spans="1:6" x14ac:dyDescent="0.25">
      <c r="A588" s="43" t="s">
        <v>1199</v>
      </c>
      <c r="B588" s="43" t="s">
        <v>1198</v>
      </c>
      <c r="C588" s="46">
        <v>0</v>
      </c>
      <c r="D588" s="46">
        <v>256658316.80000001</v>
      </c>
      <c r="E588" s="46">
        <v>8658326.7599999998</v>
      </c>
      <c r="F588" s="46">
        <v>247999990.03999999</v>
      </c>
    </row>
    <row r="589" spans="1:6" x14ac:dyDescent="0.25">
      <c r="A589" s="43" t="s">
        <v>1208</v>
      </c>
      <c r="B589" s="43" t="s">
        <v>577</v>
      </c>
      <c r="C589" s="46">
        <v>0</v>
      </c>
      <c r="D589" s="46">
        <v>256658316.80000001</v>
      </c>
      <c r="E589" s="46">
        <v>8658326.7599999998</v>
      </c>
      <c r="F589" s="46">
        <v>247999990.03999999</v>
      </c>
    </row>
    <row r="590" spans="1:6" ht="30" x14ac:dyDescent="0.25">
      <c r="A590" s="43" t="s">
        <v>1207</v>
      </c>
      <c r="B590" s="43" t="s">
        <v>1206</v>
      </c>
      <c r="C590" s="46">
        <v>0</v>
      </c>
      <c r="D590" s="46">
        <v>256658316.80000001</v>
      </c>
      <c r="E590" s="46">
        <v>8658326.7599999998</v>
      </c>
      <c r="F590" s="46">
        <v>247999990.03999999</v>
      </c>
    </row>
    <row r="591" spans="1:6" x14ac:dyDescent="0.25">
      <c r="A591" s="43" t="s">
        <v>780</v>
      </c>
      <c r="B591" s="43" t="s">
        <v>781</v>
      </c>
      <c r="C591" s="46">
        <v>0</v>
      </c>
      <c r="D591" s="46">
        <v>194611473601.23999</v>
      </c>
      <c r="E591" s="46">
        <v>14889983165.129999</v>
      </c>
      <c r="F591" s="46">
        <v>179721490436.10999</v>
      </c>
    </row>
    <row r="592" spans="1:6" x14ac:dyDescent="0.25">
      <c r="A592" s="43" t="s">
        <v>1128</v>
      </c>
      <c r="B592" s="43" t="s">
        <v>1126</v>
      </c>
      <c r="C592" s="46">
        <v>0</v>
      </c>
      <c r="D592" s="46">
        <v>71029504985.039993</v>
      </c>
      <c r="E592" s="46">
        <v>3637661545.7199998</v>
      </c>
      <c r="F592" s="46">
        <v>67391843439.32</v>
      </c>
    </row>
    <row r="593" spans="1:6" x14ac:dyDescent="0.25">
      <c r="A593" s="43" t="s">
        <v>1127</v>
      </c>
      <c r="B593" s="43" t="s">
        <v>1126</v>
      </c>
      <c r="C593" s="46">
        <v>0</v>
      </c>
      <c r="D593" s="46">
        <v>71029504985.039993</v>
      </c>
      <c r="E593" s="46">
        <v>3637661545.7199998</v>
      </c>
      <c r="F593" s="46">
        <v>67391843439.32</v>
      </c>
    </row>
    <row r="594" spans="1:6" x14ac:dyDescent="0.25">
      <c r="A594" s="43" t="s">
        <v>1161</v>
      </c>
      <c r="B594" s="43" t="s">
        <v>1159</v>
      </c>
      <c r="C594" s="46">
        <v>0</v>
      </c>
      <c r="D594" s="46">
        <v>812309119.42999995</v>
      </c>
      <c r="E594" s="46">
        <v>0</v>
      </c>
      <c r="F594" s="46">
        <v>812309119.42999995</v>
      </c>
    </row>
    <row r="595" spans="1:6" x14ac:dyDescent="0.25">
      <c r="A595" s="43" t="s">
        <v>1160</v>
      </c>
      <c r="B595" s="43" t="s">
        <v>1159</v>
      </c>
      <c r="C595" s="46">
        <v>0</v>
      </c>
      <c r="D595" s="46">
        <v>812309119.42999995</v>
      </c>
      <c r="E595" s="46">
        <v>0</v>
      </c>
      <c r="F595" s="46">
        <v>812309119.42999995</v>
      </c>
    </row>
    <row r="596" spans="1:6" x14ac:dyDescent="0.25">
      <c r="A596" s="43" t="s">
        <v>1122</v>
      </c>
      <c r="B596" s="43" t="s">
        <v>1120</v>
      </c>
      <c r="C596" s="46">
        <v>0</v>
      </c>
      <c r="D596" s="46">
        <v>2327875303</v>
      </c>
      <c r="E596" s="46">
        <v>2298233441</v>
      </c>
      <c r="F596" s="46">
        <v>29641862</v>
      </c>
    </row>
    <row r="597" spans="1:6" x14ac:dyDescent="0.25">
      <c r="A597" s="43" t="s">
        <v>1121</v>
      </c>
      <c r="B597" s="43" t="s">
        <v>1120</v>
      </c>
      <c r="C597" s="46">
        <v>0</v>
      </c>
      <c r="D597" s="46">
        <v>2327875303</v>
      </c>
      <c r="E597" s="46">
        <v>2298233441</v>
      </c>
      <c r="F597" s="46">
        <v>29641862</v>
      </c>
    </row>
    <row r="598" spans="1:6" x14ac:dyDescent="0.25">
      <c r="A598" s="43" t="s">
        <v>782</v>
      </c>
      <c r="B598" s="43" t="s">
        <v>529</v>
      </c>
      <c r="C598" s="46">
        <v>0</v>
      </c>
      <c r="D598" s="46">
        <v>8420176842</v>
      </c>
      <c r="E598" s="46">
        <v>2883571405</v>
      </c>
      <c r="F598" s="46">
        <v>5536605437</v>
      </c>
    </row>
    <row r="599" spans="1:6" x14ac:dyDescent="0.25">
      <c r="A599" s="43" t="s">
        <v>783</v>
      </c>
      <c r="B599" s="43" t="s">
        <v>529</v>
      </c>
      <c r="C599" s="46">
        <v>0</v>
      </c>
      <c r="D599" s="46">
        <v>8420176842</v>
      </c>
      <c r="E599" s="46">
        <v>2883571405</v>
      </c>
      <c r="F599" s="46">
        <v>5536605437</v>
      </c>
    </row>
    <row r="600" spans="1:6" x14ac:dyDescent="0.25">
      <c r="A600" s="43" t="s">
        <v>784</v>
      </c>
      <c r="B600" s="43" t="s">
        <v>68</v>
      </c>
      <c r="C600" s="46">
        <v>0</v>
      </c>
      <c r="D600" s="46">
        <v>3230819542.2399998</v>
      </c>
      <c r="E600" s="46">
        <v>175339852.72999999</v>
      </c>
      <c r="F600" s="46">
        <v>3055479689.5100002</v>
      </c>
    </row>
    <row r="601" spans="1:6" x14ac:dyDescent="0.25">
      <c r="A601" s="43" t="s">
        <v>785</v>
      </c>
      <c r="B601" s="43" t="s">
        <v>68</v>
      </c>
      <c r="C601" s="46">
        <v>0</v>
      </c>
      <c r="D601" s="46">
        <v>3230819542.2399998</v>
      </c>
      <c r="E601" s="46">
        <v>175339852.72999999</v>
      </c>
      <c r="F601" s="46">
        <v>3055479689.5100002</v>
      </c>
    </row>
    <row r="602" spans="1:6" x14ac:dyDescent="0.25">
      <c r="A602" s="43" t="s">
        <v>1119</v>
      </c>
      <c r="B602" s="43" t="s">
        <v>505</v>
      </c>
      <c r="C602" s="46">
        <v>0</v>
      </c>
      <c r="D602" s="46">
        <v>233234678</v>
      </c>
      <c r="E602" s="46">
        <v>4374884</v>
      </c>
      <c r="F602" s="46">
        <v>228859794</v>
      </c>
    </row>
    <row r="603" spans="1:6" x14ac:dyDescent="0.25">
      <c r="A603" s="43" t="s">
        <v>1118</v>
      </c>
      <c r="B603" s="43" t="s">
        <v>505</v>
      </c>
      <c r="C603" s="46">
        <v>0</v>
      </c>
      <c r="D603" s="46">
        <v>233234678</v>
      </c>
      <c r="E603" s="46">
        <v>4374884</v>
      </c>
      <c r="F603" s="46">
        <v>228859794</v>
      </c>
    </row>
    <row r="604" spans="1:6" ht="30" x14ac:dyDescent="0.25">
      <c r="A604" s="43" t="s">
        <v>1169</v>
      </c>
      <c r="B604" s="43" t="s">
        <v>306</v>
      </c>
      <c r="C604" s="46">
        <v>0</v>
      </c>
      <c r="D604" s="46">
        <v>16578034</v>
      </c>
      <c r="E604" s="46">
        <v>16578034</v>
      </c>
      <c r="F604" s="46">
        <v>0</v>
      </c>
    </row>
    <row r="605" spans="1:6" ht="30" x14ac:dyDescent="0.25">
      <c r="A605" s="43" t="s">
        <v>1168</v>
      </c>
      <c r="B605" s="43" t="s">
        <v>306</v>
      </c>
      <c r="C605" s="46">
        <v>0</v>
      </c>
      <c r="D605" s="46">
        <v>16578034</v>
      </c>
      <c r="E605" s="46">
        <v>16578034</v>
      </c>
      <c r="F605" s="46">
        <v>0</v>
      </c>
    </row>
    <row r="606" spans="1:6" x14ac:dyDescent="0.25">
      <c r="A606" s="43" t="s">
        <v>1158</v>
      </c>
      <c r="B606" s="43" t="s">
        <v>1156</v>
      </c>
      <c r="C606" s="46">
        <v>0</v>
      </c>
      <c r="D606" s="46">
        <v>4478603607</v>
      </c>
      <c r="E606" s="46">
        <v>384797871</v>
      </c>
      <c r="F606" s="46">
        <v>4093805736</v>
      </c>
    </row>
    <row r="607" spans="1:6" x14ac:dyDescent="0.25">
      <c r="A607" s="43" t="s">
        <v>1157</v>
      </c>
      <c r="B607" s="43" t="s">
        <v>1156</v>
      </c>
      <c r="C607" s="46">
        <v>0</v>
      </c>
      <c r="D607" s="46">
        <v>4478603607</v>
      </c>
      <c r="E607" s="46">
        <v>384797871</v>
      </c>
      <c r="F607" s="46">
        <v>4093805736</v>
      </c>
    </row>
    <row r="608" spans="1:6" x14ac:dyDescent="0.25">
      <c r="A608" s="43" t="s">
        <v>1155</v>
      </c>
      <c r="B608" s="43" t="s">
        <v>1153</v>
      </c>
      <c r="C608" s="46">
        <v>0</v>
      </c>
      <c r="D608" s="46">
        <v>15591487800.98</v>
      </c>
      <c r="E608" s="46">
        <v>546201080</v>
      </c>
      <c r="F608" s="46">
        <v>15045286720.98</v>
      </c>
    </row>
    <row r="609" spans="1:6" x14ac:dyDescent="0.25">
      <c r="A609" s="43" t="s">
        <v>1154</v>
      </c>
      <c r="B609" s="43" t="s">
        <v>1153</v>
      </c>
      <c r="C609" s="46">
        <v>0</v>
      </c>
      <c r="D609" s="46">
        <v>15591487800.98</v>
      </c>
      <c r="E609" s="46">
        <v>546201080</v>
      </c>
      <c r="F609" s="46">
        <v>15045286720.98</v>
      </c>
    </row>
    <row r="610" spans="1:6" ht="30" x14ac:dyDescent="0.25">
      <c r="A610" s="43" t="s">
        <v>1117</v>
      </c>
      <c r="B610" s="43" t="s">
        <v>1115</v>
      </c>
      <c r="C610" s="46">
        <v>0</v>
      </c>
      <c r="D610" s="46">
        <v>5318963045.0100002</v>
      </c>
      <c r="E610" s="46">
        <v>1147591842.2</v>
      </c>
      <c r="F610" s="46">
        <v>4171371202.8099999</v>
      </c>
    </row>
    <row r="611" spans="1:6" ht="30" x14ac:dyDescent="0.25">
      <c r="A611" s="43" t="s">
        <v>1116</v>
      </c>
      <c r="B611" s="43" t="s">
        <v>1115</v>
      </c>
      <c r="C611" s="46">
        <v>0</v>
      </c>
      <c r="D611" s="46">
        <v>5318963045.0100002</v>
      </c>
      <c r="E611" s="46">
        <v>1147591842.2</v>
      </c>
      <c r="F611" s="46">
        <v>4171371202.8099999</v>
      </c>
    </row>
    <row r="612" spans="1:6" x14ac:dyDescent="0.25">
      <c r="A612" s="43" t="s">
        <v>1176</v>
      </c>
      <c r="B612" s="43" t="s">
        <v>322</v>
      </c>
      <c r="C612" s="46">
        <v>0</v>
      </c>
      <c r="D612" s="46">
        <v>599196215.12</v>
      </c>
      <c r="E612" s="46">
        <v>0</v>
      </c>
      <c r="F612" s="46">
        <v>599196215.12</v>
      </c>
    </row>
    <row r="613" spans="1:6" x14ac:dyDescent="0.25">
      <c r="A613" s="43" t="s">
        <v>1175</v>
      </c>
      <c r="B613" s="43" t="s">
        <v>322</v>
      </c>
      <c r="C613" s="46">
        <v>0</v>
      </c>
      <c r="D613" s="46">
        <v>599196215.12</v>
      </c>
      <c r="E613" s="46">
        <v>0</v>
      </c>
      <c r="F613" s="46">
        <v>599196215.12</v>
      </c>
    </row>
    <row r="614" spans="1:6" x14ac:dyDescent="0.25">
      <c r="A614" s="43" t="s">
        <v>1114</v>
      </c>
      <c r="B614" s="43" t="s">
        <v>420</v>
      </c>
      <c r="C614" s="46">
        <v>0</v>
      </c>
      <c r="D614" s="46">
        <v>38331667</v>
      </c>
      <c r="E614" s="46">
        <v>38331667</v>
      </c>
      <c r="F614" s="46">
        <v>0</v>
      </c>
    </row>
    <row r="615" spans="1:6" x14ac:dyDescent="0.25">
      <c r="A615" s="43" t="s">
        <v>1113</v>
      </c>
      <c r="B615" s="43" t="s">
        <v>420</v>
      </c>
      <c r="C615" s="46">
        <v>0</v>
      </c>
      <c r="D615" s="46">
        <v>38331667</v>
      </c>
      <c r="E615" s="46">
        <v>38331667</v>
      </c>
      <c r="F615" s="46">
        <v>0</v>
      </c>
    </row>
    <row r="616" spans="1:6" x14ac:dyDescent="0.25">
      <c r="A616" s="43" t="s">
        <v>786</v>
      </c>
      <c r="B616" s="43" t="s">
        <v>414</v>
      </c>
      <c r="C616" s="46">
        <v>0</v>
      </c>
      <c r="D616" s="46">
        <v>58258422268.800003</v>
      </c>
      <c r="E616" s="46">
        <v>2203728435</v>
      </c>
      <c r="F616" s="46">
        <v>56054693833.800003</v>
      </c>
    </row>
    <row r="617" spans="1:6" x14ac:dyDescent="0.25">
      <c r="A617" s="43" t="s">
        <v>787</v>
      </c>
      <c r="B617" s="43" t="s">
        <v>414</v>
      </c>
      <c r="C617" s="46">
        <v>0</v>
      </c>
      <c r="D617" s="46">
        <v>58258422268.800003</v>
      </c>
      <c r="E617" s="46">
        <v>2203728435</v>
      </c>
      <c r="F617" s="46">
        <v>56054693833.800003</v>
      </c>
    </row>
    <row r="618" spans="1:6" x14ac:dyDescent="0.25">
      <c r="A618" s="43" t="s">
        <v>1112</v>
      </c>
      <c r="B618" s="43" t="s">
        <v>424</v>
      </c>
      <c r="C618" s="46">
        <v>0</v>
      </c>
      <c r="D618" s="46">
        <v>23376695189.619999</v>
      </c>
      <c r="E618" s="46">
        <v>674297803.48000002</v>
      </c>
      <c r="F618" s="46">
        <v>22702397386.139999</v>
      </c>
    </row>
    <row r="619" spans="1:6" x14ac:dyDescent="0.25">
      <c r="A619" s="43" t="s">
        <v>1111</v>
      </c>
      <c r="B619" s="43" t="s">
        <v>424</v>
      </c>
      <c r="C619" s="46">
        <v>0</v>
      </c>
      <c r="D619" s="46">
        <v>23376695189.619999</v>
      </c>
      <c r="E619" s="46">
        <v>674297803.48000002</v>
      </c>
      <c r="F619" s="46">
        <v>22702397386.139999</v>
      </c>
    </row>
    <row r="620" spans="1:6" ht="30" x14ac:dyDescent="0.25">
      <c r="A620" s="43" t="s">
        <v>1327</v>
      </c>
      <c r="B620" s="43" t="s">
        <v>1325</v>
      </c>
      <c r="C620" s="46">
        <v>0</v>
      </c>
      <c r="D620" s="46">
        <v>879275304</v>
      </c>
      <c r="E620" s="46">
        <v>879275304</v>
      </c>
      <c r="F620" s="46">
        <v>0</v>
      </c>
    </row>
    <row r="621" spans="1:6" ht="30" x14ac:dyDescent="0.25">
      <c r="A621" s="43" t="s">
        <v>1326</v>
      </c>
      <c r="B621" s="43" t="s">
        <v>1325</v>
      </c>
      <c r="C621" s="46">
        <v>0</v>
      </c>
      <c r="D621" s="46">
        <v>879275304</v>
      </c>
      <c r="E621" s="46">
        <v>879275304</v>
      </c>
      <c r="F621" s="46">
        <v>0</v>
      </c>
    </row>
    <row r="622" spans="1:6" x14ac:dyDescent="0.25">
      <c r="A622" s="43" t="s">
        <v>1125</v>
      </c>
      <c r="B622" s="43" t="s">
        <v>483</v>
      </c>
      <c r="C622" s="46">
        <v>0</v>
      </c>
      <c r="D622" s="46">
        <v>1280624333</v>
      </c>
      <c r="E622" s="46">
        <v>9220900</v>
      </c>
      <c r="F622" s="46">
        <v>1271403433</v>
      </c>
    </row>
    <row r="623" spans="1:6" x14ac:dyDescent="0.25">
      <c r="A623" s="43" t="s">
        <v>1124</v>
      </c>
      <c r="B623" s="43" t="s">
        <v>485</v>
      </c>
      <c r="C623" s="46">
        <v>0</v>
      </c>
      <c r="D623" s="46">
        <v>341087000</v>
      </c>
      <c r="E623" s="46">
        <v>0</v>
      </c>
      <c r="F623" s="46">
        <v>341087000</v>
      </c>
    </row>
    <row r="624" spans="1:6" x14ac:dyDescent="0.25">
      <c r="A624" s="43" t="s">
        <v>1123</v>
      </c>
      <c r="B624" s="43" t="s">
        <v>485</v>
      </c>
      <c r="C624" s="46">
        <v>0</v>
      </c>
      <c r="D624" s="46">
        <v>341087000</v>
      </c>
      <c r="E624" s="46">
        <v>0</v>
      </c>
      <c r="F624" s="46">
        <v>341087000</v>
      </c>
    </row>
    <row r="625" spans="1:6" x14ac:dyDescent="0.25">
      <c r="A625" s="43" t="s">
        <v>1188</v>
      </c>
      <c r="B625" s="43" t="s">
        <v>488</v>
      </c>
      <c r="C625" s="46">
        <v>0</v>
      </c>
      <c r="D625" s="46">
        <v>904382833</v>
      </c>
      <c r="E625" s="46">
        <v>0</v>
      </c>
      <c r="F625" s="46">
        <v>904382833</v>
      </c>
    </row>
    <row r="626" spans="1:6" x14ac:dyDescent="0.25">
      <c r="A626" s="43" t="s">
        <v>1187</v>
      </c>
      <c r="B626" s="43" t="s">
        <v>488</v>
      </c>
      <c r="C626" s="46">
        <v>0</v>
      </c>
      <c r="D626" s="46">
        <v>904382833</v>
      </c>
      <c r="E626" s="46">
        <v>0</v>
      </c>
      <c r="F626" s="46">
        <v>904382833</v>
      </c>
    </row>
    <row r="627" spans="1:6" x14ac:dyDescent="0.25">
      <c r="A627" s="43" t="s">
        <v>1213</v>
      </c>
      <c r="B627" s="43" t="s">
        <v>33</v>
      </c>
      <c r="C627" s="46">
        <v>0</v>
      </c>
      <c r="D627" s="46">
        <v>3480000</v>
      </c>
      <c r="E627" s="46">
        <v>0</v>
      </c>
      <c r="F627" s="46">
        <v>3480000</v>
      </c>
    </row>
    <row r="628" spans="1:6" x14ac:dyDescent="0.25">
      <c r="A628" s="43" t="s">
        <v>1212</v>
      </c>
      <c r="B628" s="43" t="s">
        <v>33</v>
      </c>
      <c r="C628" s="46">
        <v>0</v>
      </c>
      <c r="D628" s="46">
        <v>3480000</v>
      </c>
      <c r="E628" s="46">
        <v>0</v>
      </c>
      <c r="F628" s="46">
        <v>3480000</v>
      </c>
    </row>
    <row r="629" spans="1:6" x14ac:dyDescent="0.25">
      <c r="A629" s="43" t="s">
        <v>1167</v>
      </c>
      <c r="B629" s="43" t="s">
        <v>491</v>
      </c>
      <c r="C629" s="46">
        <v>0</v>
      </c>
      <c r="D629" s="46">
        <v>30776800</v>
      </c>
      <c r="E629" s="46">
        <v>9220900</v>
      </c>
      <c r="F629" s="46">
        <v>21555900</v>
      </c>
    </row>
    <row r="630" spans="1:6" x14ac:dyDescent="0.25">
      <c r="A630" s="43" t="s">
        <v>1166</v>
      </c>
      <c r="B630" s="43" t="s">
        <v>491</v>
      </c>
      <c r="C630" s="46">
        <v>0</v>
      </c>
      <c r="D630" s="46">
        <v>30776800</v>
      </c>
      <c r="E630" s="46">
        <v>9220900</v>
      </c>
      <c r="F630" s="46">
        <v>21555900</v>
      </c>
    </row>
    <row r="631" spans="1:6" x14ac:dyDescent="0.25">
      <c r="A631" s="43" t="s">
        <v>1253</v>
      </c>
      <c r="B631" s="43" t="s">
        <v>1254</v>
      </c>
      <c r="C631" s="46">
        <v>0</v>
      </c>
      <c r="D631" s="46">
        <v>897700</v>
      </c>
      <c r="E631" s="46">
        <v>0</v>
      </c>
      <c r="F631" s="46">
        <v>897700</v>
      </c>
    </row>
    <row r="632" spans="1:6" x14ac:dyDescent="0.25">
      <c r="A632" s="43" t="s">
        <v>1255</v>
      </c>
      <c r="B632" s="43" t="s">
        <v>1254</v>
      </c>
      <c r="C632" s="46">
        <v>0</v>
      </c>
      <c r="D632" s="46">
        <v>897700</v>
      </c>
      <c r="E632" s="46">
        <v>0</v>
      </c>
      <c r="F632" s="46">
        <v>897700</v>
      </c>
    </row>
    <row r="633" spans="1:6" ht="30" x14ac:dyDescent="0.25">
      <c r="A633" s="43" t="s">
        <v>788</v>
      </c>
      <c r="B633" s="43" t="s">
        <v>789</v>
      </c>
      <c r="C633" s="46">
        <v>0</v>
      </c>
      <c r="D633" s="46">
        <v>11470575872.889999</v>
      </c>
      <c r="E633" s="46">
        <v>805767624.91999996</v>
      </c>
      <c r="F633" s="46">
        <v>10664808247.969999</v>
      </c>
    </row>
    <row r="634" spans="1:6" ht="30" x14ac:dyDescent="0.25">
      <c r="A634" s="43" t="s">
        <v>790</v>
      </c>
      <c r="B634" s="43" t="s">
        <v>791</v>
      </c>
      <c r="C634" s="46">
        <v>0</v>
      </c>
      <c r="D634" s="46">
        <v>4950256005.0200005</v>
      </c>
      <c r="E634" s="46">
        <v>705501837.26999998</v>
      </c>
      <c r="F634" s="46">
        <v>4244754167.75</v>
      </c>
    </row>
    <row r="635" spans="1:6" x14ac:dyDescent="0.25">
      <c r="A635" s="43" t="s">
        <v>792</v>
      </c>
      <c r="B635" s="43" t="s">
        <v>230</v>
      </c>
      <c r="C635" s="46">
        <v>0</v>
      </c>
      <c r="D635" s="46">
        <v>1539197679.8599999</v>
      </c>
      <c r="E635" s="46">
        <v>219885382.83000001</v>
      </c>
      <c r="F635" s="46">
        <v>1319312297.03</v>
      </c>
    </row>
    <row r="636" spans="1:6" x14ac:dyDescent="0.25">
      <c r="A636" s="43" t="s">
        <v>793</v>
      </c>
      <c r="B636" s="43" t="s">
        <v>160</v>
      </c>
      <c r="C636" s="46">
        <v>0</v>
      </c>
      <c r="D636" s="46">
        <v>1539197679.8599999</v>
      </c>
      <c r="E636" s="46">
        <v>219885382.83000001</v>
      </c>
      <c r="F636" s="46">
        <v>1319312297.03</v>
      </c>
    </row>
    <row r="637" spans="1:6" x14ac:dyDescent="0.25">
      <c r="A637" s="43" t="s">
        <v>794</v>
      </c>
      <c r="B637" s="43" t="s">
        <v>134</v>
      </c>
      <c r="C637" s="46">
        <v>0</v>
      </c>
      <c r="D637" s="46">
        <v>72797985.959999993</v>
      </c>
      <c r="E637" s="46">
        <v>10399712.279999999</v>
      </c>
      <c r="F637" s="46">
        <v>62398273.68</v>
      </c>
    </row>
    <row r="638" spans="1:6" x14ac:dyDescent="0.25">
      <c r="A638" s="43" t="s">
        <v>795</v>
      </c>
      <c r="B638" s="43" t="s">
        <v>136</v>
      </c>
      <c r="C638" s="46">
        <v>0</v>
      </c>
      <c r="D638" s="46">
        <v>72797985.959999993</v>
      </c>
      <c r="E638" s="46">
        <v>10399712.279999999</v>
      </c>
      <c r="F638" s="46">
        <v>62398273.68</v>
      </c>
    </row>
    <row r="639" spans="1:6" x14ac:dyDescent="0.25">
      <c r="A639" s="43" t="s">
        <v>796</v>
      </c>
      <c r="B639" s="43" t="s">
        <v>235</v>
      </c>
      <c r="C639" s="46">
        <v>0</v>
      </c>
      <c r="D639" s="46">
        <v>749646.1</v>
      </c>
      <c r="E639" s="46">
        <v>107092.3</v>
      </c>
      <c r="F639" s="46">
        <v>642553.80000000005</v>
      </c>
    </row>
    <row r="640" spans="1:6" x14ac:dyDescent="0.25">
      <c r="A640" s="43" t="s">
        <v>797</v>
      </c>
      <c r="B640" s="43" t="s">
        <v>169</v>
      </c>
      <c r="C640" s="46">
        <v>0</v>
      </c>
      <c r="D640" s="46">
        <v>749646.1</v>
      </c>
      <c r="E640" s="46">
        <v>107092.3</v>
      </c>
      <c r="F640" s="46">
        <v>642553.80000000005</v>
      </c>
    </row>
    <row r="641" spans="1:6" x14ac:dyDescent="0.25">
      <c r="A641" s="43" t="s">
        <v>798</v>
      </c>
      <c r="B641" s="43" t="s">
        <v>93</v>
      </c>
      <c r="C641" s="46">
        <v>0</v>
      </c>
      <c r="D641" s="46">
        <v>1570006104.22</v>
      </c>
      <c r="E641" s="46">
        <v>227031312.41999999</v>
      </c>
      <c r="F641" s="46">
        <v>1342974791.8</v>
      </c>
    </row>
    <row r="642" spans="1:6" x14ac:dyDescent="0.25">
      <c r="A642" s="43" t="s">
        <v>799</v>
      </c>
      <c r="B642" s="43" t="s">
        <v>95</v>
      </c>
      <c r="C642" s="46">
        <v>0</v>
      </c>
      <c r="D642" s="46">
        <v>36447020.939999998</v>
      </c>
      <c r="E642" s="46">
        <v>5190343.3</v>
      </c>
      <c r="F642" s="46">
        <v>31256677.640000001</v>
      </c>
    </row>
    <row r="643" spans="1:6" x14ac:dyDescent="0.25">
      <c r="A643" s="43" t="s">
        <v>800</v>
      </c>
      <c r="B643" s="43" t="s">
        <v>97</v>
      </c>
      <c r="C643" s="46">
        <v>0</v>
      </c>
      <c r="D643" s="46">
        <v>1533559083.28</v>
      </c>
      <c r="E643" s="46">
        <v>221840969.12</v>
      </c>
      <c r="F643" s="46">
        <v>1311718114.1600001</v>
      </c>
    </row>
    <row r="644" spans="1:6" x14ac:dyDescent="0.25">
      <c r="A644" s="43" t="s">
        <v>801</v>
      </c>
      <c r="B644" s="43" t="s">
        <v>101</v>
      </c>
      <c r="C644" s="46">
        <v>0</v>
      </c>
      <c r="D644" s="46">
        <v>1705517.24</v>
      </c>
      <c r="E644" s="46">
        <v>243645.32</v>
      </c>
      <c r="F644" s="46">
        <v>1461871.92</v>
      </c>
    </row>
    <row r="645" spans="1:6" x14ac:dyDescent="0.25">
      <c r="A645" s="43" t="s">
        <v>802</v>
      </c>
      <c r="B645" s="43" t="s">
        <v>103</v>
      </c>
      <c r="C645" s="46">
        <v>0</v>
      </c>
      <c r="D645" s="46">
        <v>1705517.24</v>
      </c>
      <c r="E645" s="46">
        <v>243645.32</v>
      </c>
      <c r="F645" s="46">
        <v>1461871.92</v>
      </c>
    </row>
    <row r="646" spans="1:6" x14ac:dyDescent="0.25">
      <c r="A646" s="43" t="s">
        <v>803</v>
      </c>
      <c r="B646" s="43" t="s">
        <v>105</v>
      </c>
      <c r="C646" s="46">
        <v>0</v>
      </c>
      <c r="D646" s="46">
        <v>200769998.18000001</v>
      </c>
      <c r="E646" s="46">
        <v>28712086.949999999</v>
      </c>
      <c r="F646" s="46">
        <v>172057911.22999999</v>
      </c>
    </row>
    <row r="647" spans="1:6" x14ac:dyDescent="0.25">
      <c r="A647" s="43" t="s">
        <v>804</v>
      </c>
      <c r="B647" s="43" t="s">
        <v>107</v>
      </c>
      <c r="C647" s="46">
        <v>0</v>
      </c>
      <c r="D647" s="46">
        <v>135946860.30000001</v>
      </c>
      <c r="E647" s="46">
        <v>19400744.539999999</v>
      </c>
      <c r="F647" s="46">
        <v>116546115.76000001</v>
      </c>
    </row>
    <row r="648" spans="1:6" x14ac:dyDescent="0.25">
      <c r="A648" s="43" t="s">
        <v>805</v>
      </c>
      <c r="B648" s="43" t="s">
        <v>109</v>
      </c>
      <c r="C648" s="46">
        <v>0</v>
      </c>
      <c r="D648" s="46">
        <v>64287355.100000001</v>
      </c>
      <c r="E648" s="46">
        <v>9234801.9100000001</v>
      </c>
      <c r="F648" s="46">
        <v>55052553.189999998</v>
      </c>
    </row>
    <row r="649" spans="1:6" ht="30" x14ac:dyDescent="0.25">
      <c r="A649" s="43" t="s">
        <v>806</v>
      </c>
      <c r="B649" s="43" t="s">
        <v>146</v>
      </c>
      <c r="C649" s="46">
        <v>0</v>
      </c>
      <c r="D649" s="46">
        <v>535782.78</v>
      </c>
      <c r="E649" s="46">
        <v>76540.5</v>
      </c>
      <c r="F649" s="46">
        <v>459242.28</v>
      </c>
    </row>
    <row r="650" spans="1:6" x14ac:dyDescent="0.25">
      <c r="A650" s="43" t="s">
        <v>807</v>
      </c>
      <c r="B650" s="43" t="s">
        <v>113</v>
      </c>
      <c r="C650" s="46">
        <v>0</v>
      </c>
      <c r="D650" s="46">
        <v>898284495.88999999</v>
      </c>
      <c r="E650" s="46">
        <v>128823546.75</v>
      </c>
      <c r="F650" s="46">
        <v>769460949.13999999</v>
      </c>
    </row>
    <row r="651" spans="1:6" x14ac:dyDescent="0.25">
      <c r="A651" s="43" t="s">
        <v>808</v>
      </c>
      <c r="B651" s="43" t="s">
        <v>115</v>
      </c>
      <c r="C651" s="46">
        <v>0</v>
      </c>
      <c r="D651" s="46">
        <v>407489474.77999997</v>
      </c>
      <c r="E651" s="46">
        <v>58451177.950000003</v>
      </c>
      <c r="F651" s="46">
        <v>349038296.82999998</v>
      </c>
    </row>
    <row r="652" spans="1:6" x14ac:dyDescent="0.25">
      <c r="A652" s="43" t="s">
        <v>809</v>
      </c>
      <c r="B652" s="43" t="s">
        <v>117</v>
      </c>
      <c r="C652" s="46">
        <v>0</v>
      </c>
      <c r="D652" s="46">
        <v>481568552.13</v>
      </c>
      <c r="E652" s="46">
        <v>69054301.459999993</v>
      </c>
      <c r="F652" s="46">
        <v>412514250.67000002</v>
      </c>
    </row>
    <row r="653" spans="1:6" x14ac:dyDescent="0.25">
      <c r="A653" s="43" t="s">
        <v>810</v>
      </c>
      <c r="B653" s="43" t="s">
        <v>119</v>
      </c>
      <c r="C653" s="46">
        <v>0</v>
      </c>
      <c r="D653" s="46">
        <v>9226468.9800000004</v>
      </c>
      <c r="E653" s="46">
        <v>1318067.3400000001</v>
      </c>
      <c r="F653" s="46">
        <v>7908401.6399999997</v>
      </c>
    </row>
    <row r="654" spans="1:6" x14ac:dyDescent="0.25">
      <c r="A654" s="43" t="s">
        <v>811</v>
      </c>
      <c r="B654" s="43" t="s">
        <v>125</v>
      </c>
      <c r="C654" s="46">
        <v>0</v>
      </c>
      <c r="D654" s="46">
        <v>57250482.840000004</v>
      </c>
      <c r="E654" s="46">
        <v>8205282.5599999996</v>
      </c>
      <c r="F654" s="46">
        <v>49045200.280000001</v>
      </c>
    </row>
    <row r="655" spans="1:6" x14ac:dyDescent="0.25">
      <c r="A655" s="43" t="s">
        <v>812</v>
      </c>
      <c r="B655" s="43" t="s">
        <v>127</v>
      </c>
      <c r="C655" s="46">
        <v>0</v>
      </c>
      <c r="D655" s="46">
        <v>50295949.380000003</v>
      </c>
      <c r="E655" s="46">
        <v>7211777.7800000003</v>
      </c>
      <c r="F655" s="46">
        <v>43084171.600000001</v>
      </c>
    </row>
    <row r="656" spans="1:6" x14ac:dyDescent="0.25">
      <c r="A656" s="43" t="s">
        <v>813</v>
      </c>
      <c r="B656" s="43" t="s">
        <v>210</v>
      </c>
      <c r="C656" s="46">
        <v>0</v>
      </c>
      <c r="D656" s="46">
        <v>6954533.46</v>
      </c>
      <c r="E656" s="46">
        <v>993504.78</v>
      </c>
      <c r="F656" s="46">
        <v>5961028.6799999997</v>
      </c>
    </row>
    <row r="657" spans="1:6" x14ac:dyDescent="0.25">
      <c r="A657" s="43" t="s">
        <v>814</v>
      </c>
      <c r="B657" s="43" t="s">
        <v>154</v>
      </c>
      <c r="C657" s="46">
        <v>0</v>
      </c>
      <c r="D657" s="46">
        <v>906242.4</v>
      </c>
      <c r="E657" s="46">
        <v>129463.2</v>
      </c>
      <c r="F657" s="46">
        <v>776779.2</v>
      </c>
    </row>
    <row r="658" spans="1:6" x14ac:dyDescent="0.25">
      <c r="A658" s="43" t="s">
        <v>815</v>
      </c>
      <c r="B658" s="43" t="s">
        <v>156</v>
      </c>
      <c r="C658" s="46">
        <v>0</v>
      </c>
      <c r="D658" s="46">
        <v>906242.4</v>
      </c>
      <c r="E658" s="46">
        <v>129463.2</v>
      </c>
      <c r="F658" s="46">
        <v>776779.2</v>
      </c>
    </row>
    <row r="659" spans="1:6" x14ac:dyDescent="0.25">
      <c r="A659" s="43" t="s">
        <v>816</v>
      </c>
      <c r="B659" s="43" t="s">
        <v>271</v>
      </c>
      <c r="C659" s="46">
        <v>0</v>
      </c>
      <c r="D659" s="46">
        <v>346816861.76999998</v>
      </c>
      <c r="E659" s="46">
        <v>44700292.359999999</v>
      </c>
      <c r="F659" s="46">
        <v>302116569.41000003</v>
      </c>
    </row>
    <row r="660" spans="1:6" x14ac:dyDescent="0.25">
      <c r="A660" s="43" t="s">
        <v>1200</v>
      </c>
      <c r="B660" s="43" t="s">
        <v>101</v>
      </c>
      <c r="C660" s="46">
        <v>0</v>
      </c>
      <c r="D660" s="46">
        <v>261798.57</v>
      </c>
      <c r="E660" s="46">
        <v>0</v>
      </c>
      <c r="F660" s="46">
        <v>261798.57</v>
      </c>
    </row>
    <row r="661" spans="1:6" x14ac:dyDescent="0.25">
      <c r="A661" s="43" t="s">
        <v>817</v>
      </c>
      <c r="B661" s="43" t="s">
        <v>105</v>
      </c>
      <c r="C661" s="46">
        <v>0</v>
      </c>
      <c r="D661" s="46">
        <v>45707880.630000003</v>
      </c>
      <c r="E661" s="46">
        <v>138558.63</v>
      </c>
      <c r="F661" s="46">
        <v>45569322</v>
      </c>
    </row>
    <row r="662" spans="1:6" x14ac:dyDescent="0.25">
      <c r="A662" s="43" t="s">
        <v>818</v>
      </c>
      <c r="B662" s="43" t="s">
        <v>113</v>
      </c>
      <c r="C662" s="46">
        <v>0</v>
      </c>
      <c r="D662" s="46">
        <v>2050768.53</v>
      </c>
      <c r="E662" s="46">
        <v>8861.11</v>
      </c>
      <c r="F662" s="46">
        <v>2041907.42</v>
      </c>
    </row>
    <row r="663" spans="1:6" x14ac:dyDescent="0.25">
      <c r="A663" s="43" t="s">
        <v>1180</v>
      </c>
      <c r="B663" s="43" t="s">
        <v>129</v>
      </c>
      <c r="C663" s="46">
        <v>0</v>
      </c>
      <c r="D663" s="46">
        <v>298796414.04000002</v>
      </c>
      <c r="E663" s="46">
        <v>44552872.619999997</v>
      </c>
      <c r="F663" s="46">
        <v>254243541.41999999</v>
      </c>
    </row>
    <row r="664" spans="1:6" x14ac:dyDescent="0.25">
      <c r="A664" s="43" t="s">
        <v>819</v>
      </c>
      <c r="B664" s="43" t="s">
        <v>286</v>
      </c>
      <c r="C664" s="46">
        <v>0</v>
      </c>
      <c r="D664" s="46">
        <v>261770990.56</v>
      </c>
      <c r="E664" s="46">
        <v>37264020.299999997</v>
      </c>
      <c r="F664" s="46">
        <v>224506970.25999999</v>
      </c>
    </row>
    <row r="665" spans="1:6" x14ac:dyDescent="0.25">
      <c r="A665" s="43" t="s">
        <v>1144</v>
      </c>
      <c r="B665" s="43" t="s">
        <v>235</v>
      </c>
      <c r="C665" s="46">
        <v>0</v>
      </c>
      <c r="D665" s="46">
        <v>870143.4</v>
      </c>
      <c r="E665" s="46">
        <v>124306.2</v>
      </c>
      <c r="F665" s="46">
        <v>745837.2</v>
      </c>
    </row>
    <row r="666" spans="1:6" x14ac:dyDescent="0.25">
      <c r="A666" s="43" t="s">
        <v>820</v>
      </c>
      <c r="B666" s="43" t="s">
        <v>93</v>
      </c>
      <c r="C666" s="46">
        <v>0</v>
      </c>
      <c r="D666" s="46">
        <v>52940495.93</v>
      </c>
      <c r="E666" s="46">
        <v>9317530.5500000007</v>
      </c>
      <c r="F666" s="46">
        <v>43622965.380000003</v>
      </c>
    </row>
    <row r="667" spans="1:6" x14ac:dyDescent="0.25">
      <c r="A667" s="43" t="s">
        <v>1143</v>
      </c>
      <c r="B667" s="43" t="s">
        <v>101</v>
      </c>
      <c r="C667" s="46">
        <v>0</v>
      </c>
      <c r="D667" s="46">
        <v>195424.88</v>
      </c>
      <c r="E667" s="46">
        <v>27917.84</v>
      </c>
      <c r="F667" s="46">
        <v>167507.04</v>
      </c>
    </row>
    <row r="668" spans="1:6" x14ac:dyDescent="0.25">
      <c r="A668" s="43" t="s">
        <v>821</v>
      </c>
      <c r="B668" s="43" t="s">
        <v>105</v>
      </c>
      <c r="C668" s="46">
        <v>0</v>
      </c>
      <c r="D668" s="46">
        <v>11218649.529999999</v>
      </c>
      <c r="E668" s="46">
        <v>1631276.64</v>
      </c>
      <c r="F668" s="46">
        <v>9587372.8900000006</v>
      </c>
    </row>
    <row r="669" spans="1:6" x14ac:dyDescent="0.25">
      <c r="A669" s="43" t="s">
        <v>822</v>
      </c>
      <c r="B669" s="43" t="s">
        <v>113</v>
      </c>
      <c r="C669" s="46">
        <v>0</v>
      </c>
      <c r="D669" s="46">
        <v>143749299.52000001</v>
      </c>
      <c r="E669" s="46">
        <v>17710897.789999999</v>
      </c>
      <c r="F669" s="46">
        <v>126038401.73</v>
      </c>
    </row>
    <row r="670" spans="1:6" x14ac:dyDescent="0.25">
      <c r="A670" s="43" t="s">
        <v>1258</v>
      </c>
      <c r="B670" s="43" t="s">
        <v>125</v>
      </c>
      <c r="C670" s="46">
        <v>0</v>
      </c>
      <c r="D670" s="46">
        <v>52796977.299999997</v>
      </c>
      <c r="E670" s="46">
        <v>8452091.2799999993</v>
      </c>
      <c r="F670" s="46">
        <v>44344886.020000003</v>
      </c>
    </row>
    <row r="671" spans="1:6" x14ac:dyDescent="0.25">
      <c r="A671" s="43" t="s">
        <v>823</v>
      </c>
      <c r="B671" s="43" t="s">
        <v>824</v>
      </c>
      <c r="C671" s="46">
        <v>0</v>
      </c>
      <c r="D671" s="46">
        <v>1690614883.5</v>
      </c>
      <c r="E671" s="46">
        <v>0</v>
      </c>
      <c r="F671" s="46">
        <v>1690614883.5</v>
      </c>
    </row>
    <row r="672" spans="1:6" x14ac:dyDescent="0.25">
      <c r="A672" s="43" t="s">
        <v>825</v>
      </c>
      <c r="B672" s="43" t="s">
        <v>322</v>
      </c>
      <c r="C672" s="46">
        <v>0</v>
      </c>
      <c r="D672" s="46">
        <v>1690614883.5</v>
      </c>
      <c r="E672" s="46">
        <v>0</v>
      </c>
      <c r="F672" s="46">
        <v>1690614883.5</v>
      </c>
    </row>
    <row r="673" spans="1:6" x14ac:dyDescent="0.25">
      <c r="A673" s="43" t="s">
        <v>826</v>
      </c>
      <c r="B673" s="43" t="s">
        <v>322</v>
      </c>
      <c r="C673" s="46">
        <v>0</v>
      </c>
      <c r="D673" s="46">
        <v>1690614883.5</v>
      </c>
      <c r="E673" s="46">
        <v>0</v>
      </c>
      <c r="F673" s="46">
        <v>1690614883.5</v>
      </c>
    </row>
    <row r="674" spans="1:6" x14ac:dyDescent="0.25">
      <c r="A674" s="43" t="s">
        <v>1135</v>
      </c>
      <c r="B674" s="43" t="s">
        <v>1134</v>
      </c>
      <c r="C674" s="46">
        <v>0</v>
      </c>
      <c r="D674" s="46">
        <v>4829704984.3699999</v>
      </c>
      <c r="E674" s="46">
        <v>100265787.65000001</v>
      </c>
      <c r="F674" s="46">
        <v>4729439196.7200003</v>
      </c>
    </row>
    <row r="675" spans="1:6" x14ac:dyDescent="0.25">
      <c r="A675" s="43" t="s">
        <v>1133</v>
      </c>
      <c r="B675" s="43" t="s">
        <v>606</v>
      </c>
      <c r="C675" s="46">
        <v>0</v>
      </c>
      <c r="D675" s="46">
        <v>4829704984.3699999</v>
      </c>
      <c r="E675" s="46">
        <v>100265787.65000001</v>
      </c>
      <c r="F675" s="46">
        <v>4729439196.7200003</v>
      </c>
    </row>
    <row r="676" spans="1:6" x14ac:dyDescent="0.25">
      <c r="A676" s="43" t="s">
        <v>1132</v>
      </c>
      <c r="B676" s="43" t="s">
        <v>606</v>
      </c>
      <c r="C676" s="46">
        <v>0</v>
      </c>
      <c r="D676" s="46">
        <v>4829704984.3699999</v>
      </c>
      <c r="E676" s="46">
        <v>100265787.65000001</v>
      </c>
      <c r="F676" s="46">
        <v>4729439196.7200003</v>
      </c>
    </row>
    <row r="677" spans="1:6" x14ac:dyDescent="0.25">
      <c r="A677" s="43" t="s">
        <v>827</v>
      </c>
      <c r="B677" s="43" t="s">
        <v>683</v>
      </c>
      <c r="C677" s="46">
        <v>0</v>
      </c>
      <c r="D677" s="46">
        <v>695554742.10000002</v>
      </c>
      <c r="E677" s="46">
        <v>89594362</v>
      </c>
      <c r="F677" s="46">
        <v>605960380.10000002</v>
      </c>
    </row>
    <row r="678" spans="1:6" x14ac:dyDescent="0.25">
      <c r="A678" s="43" t="s">
        <v>828</v>
      </c>
      <c r="B678" s="43" t="s">
        <v>829</v>
      </c>
      <c r="C678" s="46">
        <v>0</v>
      </c>
      <c r="D678" s="46">
        <v>695554742.10000002</v>
      </c>
      <c r="E678" s="46">
        <v>89594362</v>
      </c>
      <c r="F678" s="46">
        <v>605960380.10000002</v>
      </c>
    </row>
    <row r="679" spans="1:6" x14ac:dyDescent="0.25">
      <c r="A679" s="43" t="s">
        <v>830</v>
      </c>
      <c r="B679" s="43" t="s">
        <v>831</v>
      </c>
      <c r="C679" s="46">
        <v>0</v>
      </c>
      <c r="D679" s="46">
        <v>695554742.10000002</v>
      </c>
      <c r="E679" s="46">
        <v>89594362</v>
      </c>
      <c r="F679" s="46">
        <v>605960380.10000002</v>
      </c>
    </row>
    <row r="680" spans="1:6" x14ac:dyDescent="0.25">
      <c r="A680" s="43" t="s">
        <v>833</v>
      </c>
      <c r="B680" s="43" t="s">
        <v>834</v>
      </c>
      <c r="C680" s="46">
        <v>0</v>
      </c>
      <c r="D680" s="46">
        <v>1263099682.6199999</v>
      </c>
      <c r="E680" s="46">
        <v>210839776.11000001</v>
      </c>
      <c r="F680" s="46">
        <v>1052259906.51</v>
      </c>
    </row>
    <row r="681" spans="1:6" x14ac:dyDescent="0.25">
      <c r="A681" s="43" t="s">
        <v>835</v>
      </c>
      <c r="B681" s="43" t="s">
        <v>836</v>
      </c>
      <c r="C681" s="46">
        <v>0</v>
      </c>
      <c r="D681" s="46">
        <v>1263099682.6199999</v>
      </c>
      <c r="E681" s="46">
        <v>210839776.11000001</v>
      </c>
      <c r="F681" s="46">
        <v>1052259906.51</v>
      </c>
    </row>
    <row r="682" spans="1:6" x14ac:dyDescent="0.25">
      <c r="A682" s="43" t="s">
        <v>1257</v>
      </c>
      <c r="B682" s="43" t="s">
        <v>496</v>
      </c>
      <c r="C682" s="46">
        <v>0</v>
      </c>
      <c r="D682" s="46">
        <v>9401298</v>
      </c>
      <c r="E682" s="46">
        <v>9401298</v>
      </c>
      <c r="F682" s="46">
        <v>0</v>
      </c>
    </row>
    <row r="683" spans="1:6" x14ac:dyDescent="0.25">
      <c r="A683" s="43" t="s">
        <v>1256</v>
      </c>
      <c r="B683" s="43" t="s">
        <v>496</v>
      </c>
      <c r="C683" s="46">
        <v>0</v>
      </c>
      <c r="D683" s="46">
        <v>9401298</v>
      </c>
      <c r="E683" s="46">
        <v>9401298</v>
      </c>
      <c r="F683" s="46">
        <v>0</v>
      </c>
    </row>
    <row r="684" spans="1:6" x14ac:dyDescent="0.25">
      <c r="A684" s="43" t="s">
        <v>1131</v>
      </c>
      <c r="B684" s="43" t="s">
        <v>1129</v>
      </c>
      <c r="C684" s="46">
        <v>0</v>
      </c>
      <c r="D684" s="46">
        <v>243836008.78999999</v>
      </c>
      <c r="E684" s="46">
        <v>37566553.359999999</v>
      </c>
      <c r="F684" s="46">
        <v>206269455.43000001</v>
      </c>
    </row>
    <row r="685" spans="1:6" x14ac:dyDescent="0.25">
      <c r="A685" s="43" t="s">
        <v>1130</v>
      </c>
      <c r="B685" s="43" t="s">
        <v>1129</v>
      </c>
      <c r="C685" s="46">
        <v>0</v>
      </c>
      <c r="D685" s="46">
        <v>243836008.78999999</v>
      </c>
      <c r="E685" s="46">
        <v>37566553.359999999</v>
      </c>
      <c r="F685" s="46">
        <v>206269455.43000001</v>
      </c>
    </row>
    <row r="686" spans="1:6" ht="30" x14ac:dyDescent="0.25">
      <c r="A686" s="43" t="s">
        <v>1139</v>
      </c>
      <c r="B686" s="43" t="s">
        <v>1138</v>
      </c>
      <c r="C686" s="46">
        <v>0</v>
      </c>
      <c r="D686" s="46">
        <v>508035589.50999999</v>
      </c>
      <c r="E686" s="46">
        <v>160249894.40000001</v>
      </c>
      <c r="F686" s="46">
        <v>347785695.11000001</v>
      </c>
    </row>
    <row r="687" spans="1:6" x14ac:dyDescent="0.25">
      <c r="A687" s="43" t="s">
        <v>1137</v>
      </c>
      <c r="B687" s="43" t="s">
        <v>113</v>
      </c>
      <c r="C687" s="46">
        <v>0</v>
      </c>
      <c r="D687" s="46">
        <v>160249894.40000001</v>
      </c>
      <c r="E687" s="46">
        <v>160249894.40000001</v>
      </c>
      <c r="F687" s="46">
        <v>0</v>
      </c>
    </row>
    <row r="688" spans="1:6" ht="30" x14ac:dyDescent="0.25">
      <c r="A688" s="43" t="s">
        <v>1152</v>
      </c>
      <c r="B688" s="43" t="s">
        <v>1138</v>
      </c>
      <c r="C688" s="46">
        <v>0</v>
      </c>
      <c r="D688" s="46">
        <v>347785695.11000001</v>
      </c>
      <c r="E688" s="46">
        <v>0</v>
      </c>
      <c r="F688" s="46">
        <v>347785695.11000001</v>
      </c>
    </row>
    <row r="689" spans="1:6" x14ac:dyDescent="0.25">
      <c r="A689" s="43" t="s">
        <v>1110</v>
      </c>
      <c r="B689" s="43" t="s">
        <v>1108</v>
      </c>
      <c r="C689" s="46">
        <v>0</v>
      </c>
      <c r="D689" s="46">
        <v>501813000</v>
      </c>
      <c r="E689" s="46">
        <v>3621396.35</v>
      </c>
      <c r="F689" s="46">
        <v>498191603.64999998</v>
      </c>
    </row>
    <row r="690" spans="1:6" x14ac:dyDescent="0.25">
      <c r="A690" s="43" t="s">
        <v>1109</v>
      </c>
      <c r="B690" s="43" t="s">
        <v>1108</v>
      </c>
      <c r="C690" s="46">
        <v>0</v>
      </c>
      <c r="D690" s="46">
        <v>501813000</v>
      </c>
      <c r="E690" s="46">
        <v>3621396.35</v>
      </c>
      <c r="F690" s="46">
        <v>498191603.64999998</v>
      </c>
    </row>
    <row r="691" spans="1:6" x14ac:dyDescent="0.25">
      <c r="A691" s="43" t="s">
        <v>837</v>
      </c>
      <c r="B691" s="43" t="s">
        <v>838</v>
      </c>
      <c r="C691" s="46">
        <v>0</v>
      </c>
      <c r="D691" s="46">
        <v>13786.32</v>
      </c>
      <c r="E691" s="46">
        <v>634</v>
      </c>
      <c r="F691" s="46">
        <v>13152.32</v>
      </c>
    </row>
    <row r="692" spans="1:6" x14ac:dyDescent="0.25">
      <c r="A692" s="43" t="s">
        <v>840</v>
      </c>
      <c r="B692" s="43" t="s">
        <v>706</v>
      </c>
      <c r="C692" s="46">
        <v>0</v>
      </c>
      <c r="D692" s="46">
        <v>13786.32</v>
      </c>
      <c r="E692" s="46">
        <v>634</v>
      </c>
      <c r="F692" s="46">
        <v>13152.32</v>
      </c>
    </row>
    <row r="693" spans="1:6" x14ac:dyDescent="0.25">
      <c r="A693" s="43" t="s">
        <v>841</v>
      </c>
      <c r="B693" s="43" t="s">
        <v>842</v>
      </c>
      <c r="C693" s="46">
        <v>0</v>
      </c>
      <c r="D693" s="46">
        <v>2322391863.5300002</v>
      </c>
      <c r="E693" s="46">
        <v>2322391863.5300002</v>
      </c>
      <c r="F693" s="46">
        <v>0</v>
      </c>
    </row>
    <row r="694" spans="1:6" x14ac:dyDescent="0.25">
      <c r="A694" s="43" t="s">
        <v>843</v>
      </c>
      <c r="B694" s="43" t="s">
        <v>844</v>
      </c>
      <c r="C694" s="46">
        <v>548337911.46000004</v>
      </c>
      <c r="D694" s="46">
        <v>13242429.6</v>
      </c>
      <c r="E694" s="46">
        <v>561580341.05999994</v>
      </c>
      <c r="F694" s="46">
        <v>0</v>
      </c>
    </row>
    <row r="695" spans="1:6" ht="30" x14ac:dyDescent="0.25">
      <c r="A695" s="43" t="s">
        <v>845</v>
      </c>
      <c r="B695" s="43" t="s">
        <v>846</v>
      </c>
      <c r="C695" s="46">
        <v>548337911.46000004</v>
      </c>
      <c r="D695" s="46">
        <v>13242429.6</v>
      </c>
      <c r="E695" s="46">
        <v>561580341.05999994</v>
      </c>
      <c r="F695" s="46">
        <v>0</v>
      </c>
    </row>
    <row r="696" spans="1:6" x14ac:dyDescent="0.25">
      <c r="A696" s="43" t="s">
        <v>847</v>
      </c>
      <c r="B696" s="43" t="s">
        <v>606</v>
      </c>
      <c r="C696" s="46">
        <v>548337911.46000004</v>
      </c>
      <c r="D696" s="46">
        <v>13242429.6</v>
      </c>
      <c r="E696" s="46">
        <v>561580341.05999994</v>
      </c>
      <c r="F696" s="46">
        <v>0</v>
      </c>
    </row>
    <row r="697" spans="1:6" x14ac:dyDescent="0.25">
      <c r="A697" s="43" t="s">
        <v>848</v>
      </c>
      <c r="B697" s="43" t="s">
        <v>606</v>
      </c>
      <c r="C697" s="46">
        <v>548337911.46000004</v>
      </c>
      <c r="D697" s="46">
        <v>13242429.6</v>
      </c>
      <c r="E697" s="46">
        <v>561580341.05999994</v>
      </c>
      <c r="F697" s="46">
        <v>0</v>
      </c>
    </row>
    <row r="698" spans="1:6" x14ac:dyDescent="0.25">
      <c r="A698" s="43" t="s">
        <v>849</v>
      </c>
      <c r="B698" s="43" t="s">
        <v>850</v>
      </c>
      <c r="C698" s="46">
        <v>13399234129.4</v>
      </c>
      <c r="D698" s="46">
        <v>1746486593.8699999</v>
      </c>
      <c r="E698" s="46">
        <v>1082499</v>
      </c>
      <c r="F698" s="46">
        <v>15144638224.27</v>
      </c>
    </row>
    <row r="699" spans="1:6" x14ac:dyDescent="0.25">
      <c r="A699" s="43" t="s">
        <v>851</v>
      </c>
      <c r="B699" s="43" t="s">
        <v>852</v>
      </c>
      <c r="C699" s="46">
        <v>9088337426.8500004</v>
      </c>
      <c r="D699" s="46">
        <v>706987072.58000004</v>
      </c>
      <c r="E699" s="46">
        <v>0</v>
      </c>
      <c r="F699" s="46">
        <v>9795324499.4300003</v>
      </c>
    </row>
    <row r="700" spans="1:6" x14ac:dyDescent="0.25">
      <c r="A700" s="43" t="s">
        <v>853</v>
      </c>
      <c r="B700" s="43" t="s">
        <v>654</v>
      </c>
      <c r="C700" s="46">
        <v>9088337426.8500004</v>
      </c>
      <c r="D700" s="46">
        <v>706987072.58000004</v>
      </c>
      <c r="E700" s="46">
        <v>0</v>
      </c>
      <c r="F700" s="46">
        <v>9795324499.4300003</v>
      </c>
    </row>
    <row r="701" spans="1:6" x14ac:dyDescent="0.25">
      <c r="A701" s="43" t="s">
        <v>854</v>
      </c>
      <c r="B701" s="43" t="s">
        <v>654</v>
      </c>
      <c r="C701" s="46">
        <v>9088337426.8500004</v>
      </c>
      <c r="D701" s="46">
        <v>706987072.58000004</v>
      </c>
      <c r="E701" s="46">
        <v>0</v>
      </c>
      <c r="F701" s="46">
        <v>9795324499.4300003</v>
      </c>
    </row>
    <row r="702" spans="1:6" x14ac:dyDescent="0.25">
      <c r="A702" s="43" t="s">
        <v>855</v>
      </c>
      <c r="B702" s="43" t="s">
        <v>856</v>
      </c>
      <c r="C702" s="46">
        <v>170701388.38999999</v>
      </c>
      <c r="D702" s="46">
        <v>0</v>
      </c>
      <c r="E702" s="46">
        <v>0</v>
      </c>
      <c r="F702" s="46">
        <v>170701388.38999999</v>
      </c>
    </row>
    <row r="703" spans="1:6" x14ac:dyDescent="0.25">
      <c r="A703" s="43" t="s">
        <v>857</v>
      </c>
      <c r="B703" s="43" t="s">
        <v>654</v>
      </c>
      <c r="C703" s="46">
        <v>170701388.38999999</v>
      </c>
      <c r="D703" s="46">
        <v>0</v>
      </c>
      <c r="E703" s="46">
        <v>0</v>
      </c>
      <c r="F703" s="46">
        <v>170701388.38999999</v>
      </c>
    </row>
    <row r="704" spans="1:6" x14ac:dyDescent="0.25">
      <c r="A704" s="43" t="s">
        <v>858</v>
      </c>
      <c r="B704" s="43" t="s">
        <v>654</v>
      </c>
      <c r="C704" s="46">
        <v>170701388.38999999</v>
      </c>
      <c r="D704" s="46">
        <v>0</v>
      </c>
      <c r="E704" s="46">
        <v>0</v>
      </c>
      <c r="F704" s="46">
        <v>170701388.38999999</v>
      </c>
    </row>
    <row r="705" spans="1:6" x14ac:dyDescent="0.25">
      <c r="A705" s="43" t="s">
        <v>859</v>
      </c>
      <c r="B705" s="43" t="s">
        <v>860</v>
      </c>
      <c r="C705" s="46">
        <v>4045371254.1599998</v>
      </c>
      <c r="D705" s="46">
        <v>0</v>
      </c>
      <c r="E705" s="46">
        <v>0</v>
      </c>
      <c r="F705" s="46">
        <v>4045371254.1599998</v>
      </c>
    </row>
    <row r="706" spans="1:6" x14ac:dyDescent="0.25">
      <c r="A706" s="43" t="s">
        <v>861</v>
      </c>
      <c r="B706" s="43" t="s">
        <v>862</v>
      </c>
      <c r="C706" s="46">
        <v>4045371254.1599998</v>
      </c>
      <c r="D706" s="46">
        <v>0</v>
      </c>
      <c r="E706" s="46">
        <v>0</v>
      </c>
      <c r="F706" s="46">
        <v>4045371254.1599998</v>
      </c>
    </row>
    <row r="707" spans="1:6" x14ac:dyDescent="0.25">
      <c r="A707" s="43" t="s">
        <v>863</v>
      </c>
      <c r="B707" s="43" t="s">
        <v>862</v>
      </c>
      <c r="C707" s="46">
        <v>4045371254.1599998</v>
      </c>
      <c r="D707" s="46">
        <v>0</v>
      </c>
      <c r="E707" s="46">
        <v>0</v>
      </c>
      <c r="F707" s="46">
        <v>4045371254.1599998</v>
      </c>
    </row>
    <row r="708" spans="1:6" x14ac:dyDescent="0.25">
      <c r="A708" s="43" t="s">
        <v>1324</v>
      </c>
      <c r="B708" s="43" t="s">
        <v>1323</v>
      </c>
      <c r="C708" s="46">
        <v>0</v>
      </c>
      <c r="D708" s="46">
        <v>1039499521.29</v>
      </c>
      <c r="E708" s="46">
        <v>0</v>
      </c>
      <c r="F708" s="46">
        <v>1039499521.29</v>
      </c>
    </row>
    <row r="709" spans="1:6" x14ac:dyDescent="0.25">
      <c r="A709" s="43" t="s">
        <v>1322</v>
      </c>
      <c r="B709" s="43" t="s">
        <v>1320</v>
      </c>
      <c r="C709" s="46">
        <v>0</v>
      </c>
      <c r="D709" s="46">
        <v>1039499521.29</v>
      </c>
      <c r="E709" s="46">
        <v>0</v>
      </c>
      <c r="F709" s="46">
        <v>1039499521.29</v>
      </c>
    </row>
    <row r="710" spans="1:6" x14ac:dyDescent="0.25">
      <c r="A710" s="43" t="s">
        <v>1321</v>
      </c>
      <c r="B710" s="43" t="s">
        <v>1320</v>
      </c>
      <c r="C710" s="46">
        <v>0</v>
      </c>
      <c r="D710" s="46">
        <v>1039499521.29</v>
      </c>
      <c r="E710" s="46">
        <v>0</v>
      </c>
      <c r="F710" s="46">
        <v>1039499521.29</v>
      </c>
    </row>
    <row r="711" spans="1:6" x14ac:dyDescent="0.25">
      <c r="A711" s="43" t="s">
        <v>1094</v>
      </c>
      <c r="B711" s="43" t="s">
        <v>1095</v>
      </c>
      <c r="C711" s="46">
        <v>94824060</v>
      </c>
      <c r="D711" s="46">
        <v>0</v>
      </c>
      <c r="E711" s="46">
        <v>1082499</v>
      </c>
      <c r="F711" s="46">
        <v>93741561</v>
      </c>
    </row>
    <row r="712" spans="1:6" x14ac:dyDescent="0.25">
      <c r="A712" s="43" t="s">
        <v>1096</v>
      </c>
      <c r="B712" s="43" t="s">
        <v>1097</v>
      </c>
      <c r="C712" s="46">
        <v>94824060</v>
      </c>
      <c r="D712" s="46">
        <v>0</v>
      </c>
      <c r="E712" s="46">
        <v>1082499</v>
      </c>
      <c r="F712" s="46">
        <v>93741561</v>
      </c>
    </row>
    <row r="713" spans="1:6" x14ac:dyDescent="0.25">
      <c r="A713" s="43" t="s">
        <v>1098</v>
      </c>
      <c r="B713" s="43" t="s">
        <v>1097</v>
      </c>
      <c r="C713" s="46">
        <v>94824060</v>
      </c>
      <c r="D713" s="46">
        <v>0</v>
      </c>
      <c r="E713" s="46">
        <v>1082499</v>
      </c>
      <c r="F713" s="46">
        <v>93741561</v>
      </c>
    </row>
    <row r="714" spans="1:6" x14ac:dyDescent="0.25">
      <c r="A714" s="43" t="s">
        <v>864</v>
      </c>
      <c r="B714" s="43" t="s">
        <v>865</v>
      </c>
      <c r="C714" s="46">
        <v>-13947572040.860001</v>
      </c>
      <c r="D714" s="46">
        <v>562662840.05999994</v>
      </c>
      <c r="E714" s="46">
        <v>1759729023.47</v>
      </c>
      <c r="F714" s="46">
        <v>-15144638224.27</v>
      </c>
    </row>
    <row r="715" spans="1:6" x14ac:dyDescent="0.25">
      <c r="A715" s="43" t="s">
        <v>866</v>
      </c>
      <c r="B715" s="43" t="s">
        <v>867</v>
      </c>
      <c r="C715" s="46">
        <v>-548337911.46000004</v>
      </c>
      <c r="D715" s="46">
        <v>561580341.05999994</v>
      </c>
      <c r="E715" s="46">
        <v>13242429.6</v>
      </c>
      <c r="F715" s="46">
        <v>0</v>
      </c>
    </row>
    <row r="716" spans="1:6" ht="30" x14ac:dyDescent="0.25">
      <c r="A716" s="43" t="s">
        <v>868</v>
      </c>
      <c r="B716" s="43" t="s">
        <v>869</v>
      </c>
      <c r="C716" s="46">
        <v>-548337911.46000004</v>
      </c>
      <c r="D716" s="46">
        <v>561580341.05999994</v>
      </c>
      <c r="E716" s="46">
        <v>13242429.6</v>
      </c>
      <c r="F716" s="46">
        <v>0</v>
      </c>
    </row>
    <row r="717" spans="1:6" ht="30" x14ac:dyDescent="0.25">
      <c r="A717" s="43" t="s">
        <v>870</v>
      </c>
      <c r="B717" s="43" t="s">
        <v>869</v>
      </c>
      <c r="C717" s="46">
        <v>-548337911.46000004</v>
      </c>
      <c r="D717" s="46">
        <v>561580341.05999994</v>
      </c>
      <c r="E717" s="46">
        <v>13242429.6</v>
      </c>
      <c r="F717" s="46">
        <v>0</v>
      </c>
    </row>
    <row r="718" spans="1:6" ht="30" x14ac:dyDescent="0.25">
      <c r="A718" s="43" t="s">
        <v>871</v>
      </c>
      <c r="B718" s="43" t="s">
        <v>872</v>
      </c>
      <c r="C718" s="46">
        <v>0</v>
      </c>
      <c r="D718" s="46">
        <v>0</v>
      </c>
      <c r="E718" s="46">
        <v>0</v>
      </c>
      <c r="F718" s="46">
        <v>0</v>
      </c>
    </row>
    <row r="719" spans="1:6" x14ac:dyDescent="0.25">
      <c r="A719" s="43" t="s">
        <v>873</v>
      </c>
      <c r="B719" s="43" t="s">
        <v>874</v>
      </c>
      <c r="C719" s="46">
        <v>-13399234129.4</v>
      </c>
      <c r="D719" s="46">
        <v>1082499</v>
      </c>
      <c r="E719" s="46">
        <v>1746486593.8699999</v>
      </c>
      <c r="F719" s="46">
        <v>-15144638224.27</v>
      </c>
    </row>
    <row r="720" spans="1:6" x14ac:dyDescent="0.25">
      <c r="A720" s="43" t="s">
        <v>875</v>
      </c>
      <c r="B720" s="43" t="s">
        <v>876</v>
      </c>
      <c r="C720" s="46">
        <v>-9088337426.8500004</v>
      </c>
      <c r="D720" s="46">
        <v>0</v>
      </c>
      <c r="E720" s="46">
        <v>706987072.58000004</v>
      </c>
      <c r="F720" s="46">
        <v>-9795324499.4300003</v>
      </c>
    </row>
    <row r="721" spans="1:6" x14ac:dyDescent="0.25">
      <c r="A721" s="43" t="s">
        <v>877</v>
      </c>
      <c r="B721" s="43" t="s">
        <v>876</v>
      </c>
      <c r="C721" s="46">
        <v>-9088337426.8500004</v>
      </c>
      <c r="D721" s="46">
        <v>0</v>
      </c>
      <c r="E721" s="46">
        <v>706987072.58000004</v>
      </c>
      <c r="F721" s="46">
        <v>-9795324499.4300003</v>
      </c>
    </row>
    <row r="722" spans="1:6" x14ac:dyDescent="0.25">
      <c r="A722" s="43" t="s">
        <v>878</v>
      </c>
      <c r="B722" s="43" t="s">
        <v>879</v>
      </c>
      <c r="C722" s="46">
        <v>-170701388.38999999</v>
      </c>
      <c r="D722" s="46">
        <v>0</v>
      </c>
      <c r="E722" s="46">
        <v>0</v>
      </c>
      <c r="F722" s="46">
        <v>-170701388.38999999</v>
      </c>
    </row>
    <row r="723" spans="1:6" x14ac:dyDescent="0.25">
      <c r="A723" s="43" t="s">
        <v>880</v>
      </c>
      <c r="B723" s="43" t="s">
        <v>879</v>
      </c>
      <c r="C723" s="46">
        <v>-170701388.38999999</v>
      </c>
      <c r="D723" s="46">
        <v>0</v>
      </c>
      <c r="E723" s="46">
        <v>0</v>
      </c>
      <c r="F723" s="46">
        <v>-170701388.38999999</v>
      </c>
    </row>
    <row r="724" spans="1:6" x14ac:dyDescent="0.25">
      <c r="A724" s="43" t="s">
        <v>881</v>
      </c>
      <c r="B724" s="43" t="s">
        <v>882</v>
      </c>
      <c r="C724" s="46">
        <v>-4045371254.1599998</v>
      </c>
      <c r="D724" s="46">
        <v>0</v>
      </c>
      <c r="E724" s="46">
        <v>0</v>
      </c>
      <c r="F724" s="46">
        <v>-4045371254.1599998</v>
      </c>
    </row>
    <row r="725" spans="1:6" x14ac:dyDescent="0.25">
      <c r="A725" s="43" t="s">
        <v>883</v>
      </c>
      <c r="B725" s="43" t="s">
        <v>882</v>
      </c>
      <c r="C725" s="46">
        <v>-4045371254.1599998</v>
      </c>
      <c r="D725" s="46">
        <v>0</v>
      </c>
      <c r="E725" s="46">
        <v>0</v>
      </c>
      <c r="F725" s="46">
        <v>-4045371254.1599998</v>
      </c>
    </row>
    <row r="726" spans="1:6" x14ac:dyDescent="0.25">
      <c r="A726" s="43" t="s">
        <v>1319</v>
      </c>
      <c r="B726" s="43" t="s">
        <v>1317</v>
      </c>
      <c r="C726" s="46">
        <v>0</v>
      </c>
      <c r="D726" s="46">
        <v>0</v>
      </c>
      <c r="E726" s="46">
        <v>1039499521.29</v>
      </c>
      <c r="F726" s="46">
        <v>-1039499521.29</v>
      </c>
    </row>
    <row r="727" spans="1:6" x14ac:dyDescent="0.25">
      <c r="A727" s="43" t="s">
        <v>1318</v>
      </c>
      <c r="B727" s="43" t="s">
        <v>1317</v>
      </c>
      <c r="C727" s="46">
        <v>0</v>
      </c>
      <c r="D727" s="46">
        <v>0</v>
      </c>
      <c r="E727" s="46">
        <v>1039499521.29</v>
      </c>
      <c r="F727" s="46">
        <v>-1039499521.29</v>
      </c>
    </row>
    <row r="728" spans="1:6" x14ac:dyDescent="0.25">
      <c r="A728" s="43" t="s">
        <v>1099</v>
      </c>
      <c r="B728" s="43" t="s">
        <v>1100</v>
      </c>
      <c r="C728" s="46">
        <v>-94824060</v>
      </c>
      <c r="D728" s="46">
        <v>1082499</v>
      </c>
      <c r="E728" s="46">
        <v>0</v>
      </c>
      <c r="F728" s="46">
        <v>-93741561</v>
      </c>
    </row>
    <row r="729" spans="1:6" x14ac:dyDescent="0.25">
      <c r="A729" s="43" t="s">
        <v>1101</v>
      </c>
      <c r="B729" s="43" t="s">
        <v>1097</v>
      </c>
      <c r="C729" s="46">
        <v>-94824060</v>
      </c>
      <c r="D729" s="46">
        <v>1082499</v>
      </c>
      <c r="E729" s="46">
        <v>0</v>
      </c>
      <c r="F729" s="46">
        <v>-93741561</v>
      </c>
    </row>
    <row r="730" spans="1:6" x14ac:dyDescent="0.25">
      <c r="A730" s="43" t="s">
        <v>884</v>
      </c>
      <c r="B730" s="43" t="s">
        <v>885</v>
      </c>
      <c r="C730" s="46">
        <v>0</v>
      </c>
      <c r="D730" s="46">
        <v>2502081177399.9302</v>
      </c>
      <c r="E730" s="46">
        <v>2502081177399.9302</v>
      </c>
      <c r="F730" s="46">
        <v>0</v>
      </c>
    </row>
    <row r="731" spans="1:6" x14ac:dyDescent="0.25">
      <c r="A731" s="43" t="s">
        <v>886</v>
      </c>
      <c r="B731" s="43" t="s">
        <v>887</v>
      </c>
      <c r="C731" s="46">
        <v>9002336518801.2109</v>
      </c>
      <c r="D731" s="46">
        <v>75548164928.619995</v>
      </c>
      <c r="E731" s="46">
        <v>2407556867443.9199</v>
      </c>
      <c r="F731" s="46">
        <v>11334345221316.5</v>
      </c>
    </row>
    <row r="732" spans="1:6" ht="30" x14ac:dyDescent="0.25">
      <c r="A732" s="43" t="s">
        <v>888</v>
      </c>
      <c r="B732" s="43" t="s">
        <v>846</v>
      </c>
      <c r="C732" s="46">
        <v>9002336518801.2109</v>
      </c>
      <c r="D732" s="46">
        <v>75548164928.619995</v>
      </c>
      <c r="E732" s="46">
        <v>2407556867443.9199</v>
      </c>
      <c r="F732" s="46">
        <v>11334345221316.5</v>
      </c>
    </row>
    <row r="733" spans="1:6" x14ac:dyDescent="0.25">
      <c r="A733" s="43" t="s">
        <v>889</v>
      </c>
      <c r="B733" s="43" t="s">
        <v>890</v>
      </c>
      <c r="C733" s="46">
        <v>9002336518801.2109</v>
      </c>
      <c r="D733" s="46">
        <v>75548164928.619995</v>
      </c>
      <c r="E733" s="46">
        <v>2407556867443.9199</v>
      </c>
      <c r="F733" s="46">
        <v>11334345221316.5</v>
      </c>
    </row>
    <row r="734" spans="1:6" x14ac:dyDescent="0.25">
      <c r="A734" s="43" t="s">
        <v>891</v>
      </c>
      <c r="B734" s="43" t="s">
        <v>890</v>
      </c>
      <c r="C734" s="46">
        <v>9002336518801.2109</v>
      </c>
      <c r="D734" s="46">
        <v>75548164928.619995</v>
      </c>
      <c r="E734" s="46">
        <v>2407556867443.9199</v>
      </c>
      <c r="F734" s="46">
        <v>11334345221316.5</v>
      </c>
    </row>
    <row r="735" spans="1:6" x14ac:dyDescent="0.25">
      <c r="A735" s="43" t="s">
        <v>892</v>
      </c>
      <c r="B735" s="43" t="s">
        <v>893</v>
      </c>
      <c r="C735" s="46">
        <v>0</v>
      </c>
      <c r="D735" s="46">
        <v>0</v>
      </c>
      <c r="E735" s="46">
        <v>0</v>
      </c>
      <c r="F735" s="46">
        <v>0</v>
      </c>
    </row>
    <row r="736" spans="1:6" x14ac:dyDescent="0.25">
      <c r="A736" s="43" t="s">
        <v>894</v>
      </c>
      <c r="B736" s="43" t="s">
        <v>895</v>
      </c>
      <c r="C736" s="46">
        <v>567344987.55999994</v>
      </c>
      <c r="D736" s="46">
        <v>0</v>
      </c>
      <c r="E736" s="46">
        <v>0</v>
      </c>
      <c r="F736" s="46">
        <v>567344987.55999994</v>
      </c>
    </row>
    <row r="737" spans="1:6" ht="30" x14ac:dyDescent="0.25">
      <c r="A737" s="43" t="s">
        <v>896</v>
      </c>
      <c r="B737" s="43" t="s">
        <v>897</v>
      </c>
      <c r="C737" s="46">
        <v>28560000</v>
      </c>
      <c r="D737" s="46">
        <v>0</v>
      </c>
      <c r="E737" s="46">
        <v>0</v>
      </c>
      <c r="F737" s="46">
        <v>28560000</v>
      </c>
    </row>
    <row r="738" spans="1:6" x14ac:dyDescent="0.25">
      <c r="A738" s="43" t="s">
        <v>898</v>
      </c>
      <c r="B738" s="43" t="s">
        <v>899</v>
      </c>
      <c r="C738" s="46">
        <v>28560000</v>
      </c>
      <c r="D738" s="46">
        <v>0</v>
      </c>
      <c r="E738" s="46">
        <v>0</v>
      </c>
      <c r="F738" s="46">
        <v>28560000</v>
      </c>
    </row>
    <row r="739" spans="1:6" x14ac:dyDescent="0.25">
      <c r="A739" s="43" t="s">
        <v>900</v>
      </c>
      <c r="B739" s="43" t="s">
        <v>899</v>
      </c>
      <c r="C739" s="46">
        <v>28560000</v>
      </c>
      <c r="D739" s="46">
        <v>0</v>
      </c>
      <c r="E739" s="46">
        <v>0</v>
      </c>
      <c r="F739" s="46">
        <v>28560000</v>
      </c>
    </row>
    <row r="740" spans="1:6" x14ac:dyDescent="0.25">
      <c r="A740" s="43" t="s">
        <v>901</v>
      </c>
      <c r="B740" s="43" t="s">
        <v>902</v>
      </c>
      <c r="C740" s="46">
        <v>538784987.55999994</v>
      </c>
      <c r="D740" s="46">
        <v>0</v>
      </c>
      <c r="E740" s="46">
        <v>0</v>
      </c>
      <c r="F740" s="46">
        <v>538784987.55999994</v>
      </c>
    </row>
    <row r="741" spans="1:6" x14ac:dyDescent="0.25">
      <c r="A741" s="43" t="s">
        <v>903</v>
      </c>
      <c r="B741" s="43" t="s">
        <v>904</v>
      </c>
      <c r="C741" s="46">
        <v>538784987.55999994</v>
      </c>
      <c r="D741" s="46">
        <v>0</v>
      </c>
      <c r="E741" s="46">
        <v>0</v>
      </c>
      <c r="F741" s="46">
        <v>538784987.55999994</v>
      </c>
    </row>
    <row r="742" spans="1:6" x14ac:dyDescent="0.25">
      <c r="A742" s="43" t="s">
        <v>905</v>
      </c>
      <c r="B742" s="43" t="s">
        <v>904</v>
      </c>
      <c r="C742" s="46">
        <v>538784987.55999994</v>
      </c>
      <c r="D742" s="46">
        <v>0</v>
      </c>
      <c r="E742" s="46">
        <v>0</v>
      </c>
      <c r="F742" s="46">
        <v>538784987.55999994</v>
      </c>
    </row>
    <row r="743" spans="1:6" x14ac:dyDescent="0.25">
      <c r="A743" s="43" t="s">
        <v>906</v>
      </c>
      <c r="B743" s="43" t="s">
        <v>907</v>
      </c>
      <c r="C743" s="46">
        <v>-9002903863788.7695</v>
      </c>
      <c r="D743" s="46">
        <v>2426533012471.3101</v>
      </c>
      <c r="E743" s="46">
        <v>94524309956.009995</v>
      </c>
      <c r="F743" s="46">
        <v>-11334912566304</v>
      </c>
    </row>
    <row r="744" spans="1:6" x14ac:dyDescent="0.25">
      <c r="A744" s="43" t="s">
        <v>908</v>
      </c>
      <c r="B744" s="43" t="s">
        <v>909</v>
      </c>
      <c r="C744" s="46">
        <v>-9002336518801.2109</v>
      </c>
      <c r="D744" s="46">
        <v>2426533012471.3101</v>
      </c>
      <c r="E744" s="46">
        <v>94524309956.009995</v>
      </c>
      <c r="F744" s="46">
        <v>-11334345221316.5</v>
      </c>
    </row>
    <row r="745" spans="1:6" ht="30" x14ac:dyDescent="0.25">
      <c r="A745" s="43" t="s">
        <v>910</v>
      </c>
      <c r="B745" s="43" t="s">
        <v>869</v>
      </c>
      <c r="C745" s="46">
        <v>-9002336518801.2109</v>
      </c>
      <c r="D745" s="46">
        <v>2426533012471.3101</v>
      </c>
      <c r="E745" s="46">
        <v>94524309956.009995</v>
      </c>
      <c r="F745" s="46">
        <v>-11334345221316.5</v>
      </c>
    </row>
    <row r="746" spans="1:6" ht="30" x14ac:dyDescent="0.25">
      <c r="A746" s="43" t="s">
        <v>911</v>
      </c>
      <c r="B746" s="43" t="s">
        <v>869</v>
      </c>
      <c r="C746" s="46">
        <v>-9002336518801.2109</v>
      </c>
      <c r="D746" s="46">
        <v>2426533012471.3101</v>
      </c>
      <c r="E746" s="46">
        <v>94524309956.009995</v>
      </c>
      <c r="F746" s="46">
        <v>-11334345221316.5</v>
      </c>
    </row>
    <row r="747" spans="1:6" ht="30" x14ac:dyDescent="0.25">
      <c r="A747" s="43" t="s">
        <v>912</v>
      </c>
      <c r="B747" s="43" t="s">
        <v>913</v>
      </c>
      <c r="C747" s="46">
        <v>0</v>
      </c>
      <c r="D747" s="46">
        <v>0</v>
      </c>
      <c r="E747" s="46">
        <v>0</v>
      </c>
      <c r="F747" s="46">
        <v>0</v>
      </c>
    </row>
    <row r="748" spans="1:6" x14ac:dyDescent="0.25">
      <c r="A748" s="43" t="s">
        <v>914</v>
      </c>
      <c r="B748" s="43" t="s">
        <v>915</v>
      </c>
      <c r="C748" s="46">
        <v>-567344987.55999994</v>
      </c>
      <c r="D748" s="46">
        <v>0</v>
      </c>
      <c r="E748" s="46">
        <v>0</v>
      </c>
      <c r="F748" s="46">
        <v>-567344987.55999994</v>
      </c>
    </row>
    <row r="749" spans="1:6" x14ac:dyDescent="0.25">
      <c r="A749" s="43" t="s">
        <v>916</v>
      </c>
      <c r="B749" s="43" t="s">
        <v>917</v>
      </c>
      <c r="C749" s="46">
        <v>-28560000</v>
      </c>
      <c r="D749" s="46">
        <v>0</v>
      </c>
      <c r="E749" s="46">
        <v>0</v>
      </c>
      <c r="F749" s="46">
        <v>-28560000</v>
      </c>
    </row>
    <row r="750" spans="1:6" x14ac:dyDescent="0.25">
      <c r="A750" s="43" t="s">
        <v>918</v>
      </c>
      <c r="B750" s="43" t="s">
        <v>917</v>
      </c>
      <c r="C750" s="46">
        <v>-28560000</v>
      </c>
      <c r="D750" s="46">
        <v>0</v>
      </c>
      <c r="E750" s="46">
        <v>0</v>
      </c>
      <c r="F750" s="46">
        <v>-28560000</v>
      </c>
    </row>
    <row r="751" spans="1:6" x14ac:dyDescent="0.25">
      <c r="A751" s="43" t="s">
        <v>919</v>
      </c>
      <c r="B751" s="43" t="s">
        <v>920</v>
      </c>
      <c r="C751" s="46">
        <v>-538784987.55999994</v>
      </c>
      <c r="D751" s="46">
        <v>0</v>
      </c>
      <c r="E751" s="46">
        <v>0</v>
      </c>
      <c r="F751" s="46">
        <v>-538784987.55999994</v>
      </c>
    </row>
    <row r="752" spans="1:6" x14ac:dyDescent="0.25">
      <c r="A752" s="43" t="s">
        <v>921</v>
      </c>
      <c r="B752" s="43" t="s">
        <v>904</v>
      </c>
      <c r="C752" s="46">
        <v>-538784987.55999994</v>
      </c>
      <c r="D752" s="46">
        <v>0</v>
      </c>
      <c r="E752" s="46">
        <v>0</v>
      </c>
      <c r="F752" s="46">
        <v>-538784987.55999994</v>
      </c>
    </row>
    <row r="753" spans="1:6" x14ac:dyDescent="0.25">
      <c r="A753" s="43"/>
      <c r="B753" s="43" t="s">
        <v>922</v>
      </c>
      <c r="C753" s="46">
        <v>451561754581.94</v>
      </c>
      <c r="D753" s="46">
        <v>3703609651157.4902</v>
      </c>
      <c r="E753" s="46">
        <v>3703609651157.4902</v>
      </c>
      <c r="F753" s="46">
        <v>1435046351156.6001</v>
      </c>
    </row>
  </sheetData>
  <autoFilter ref="A9:F753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9394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59394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Estado Situacion Financiera</vt:lpstr>
      <vt:lpstr>Estado de Resultados</vt:lpstr>
      <vt:lpstr>Estado de Cambio en el Patrimon</vt:lpstr>
      <vt:lpstr>SYMDIC2023</vt:lpstr>
      <vt:lpstr>SYMDIC2024</vt:lpstr>
      <vt:lpstr>'Estado de Cambio en el Patrimon'!Área_de_impresión</vt:lpstr>
      <vt:lpstr>'Estado de Resultados'!Área_de_impresión</vt:lpstr>
      <vt:lpstr>'Estado Situacion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2024-02-27T20:29:50Z</cp:lastPrinted>
  <dcterms:created xsi:type="dcterms:W3CDTF">2021-10-01T15:53:56Z</dcterms:created>
  <dcterms:modified xsi:type="dcterms:W3CDTF">2025-03-07T21:11:57Z</dcterms:modified>
</cp:coreProperties>
</file>